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75" windowHeight="7935" activeTab="4"/>
  </bookViews>
  <sheets>
    <sheet name="Bang CDKT" sheetId="1" r:id="rId1"/>
    <sheet name="KQKD" sheetId="2" r:id="rId2"/>
    <sheet name="LCTT -TT" sheetId="3" r:id="rId3"/>
    <sheet name="LCTT -GT" sheetId="4" r:id="rId4"/>
    <sheet name="QHNN" sheetId="5" r:id="rId5"/>
    <sheet name="bravo63 (2)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AS2DocOpenMode" hidden="1">"AS2DocumentEdit"</definedName>
    <definedName name="_xlnm.Print_Titles" localSheetId="5">'bravo63 (2)'!$7:$7</definedName>
    <definedName name="_xlnm.Print_Titles" localSheetId="1">'KQKD'!$7:$7</definedName>
    <definedName name="_xlnm.Print_Titles" localSheetId="3">'LCTT -GT'!$7:$7</definedName>
    <definedName name="_xlnm.Print_Titles" localSheetId="2">'LCTT -TT'!$7:$7</definedName>
    <definedName name="_xlnm.Print_Titles" localSheetId="4">'QHNN'!$7:$7</definedName>
    <definedName name="TextRefCopy53">'[3]Summary 335'!#REF!</definedName>
    <definedName name="TextRefCopy55">#REF!</definedName>
    <definedName name="TextRefCopy56">#REF!</definedName>
    <definedName name="TextRefCopyRangeCount" hidden="1">56</definedName>
  </definedNames>
  <calcPr fullCalcOnLoad="1"/>
</workbook>
</file>

<file path=xl/sharedStrings.xml><?xml version="1.0" encoding="utf-8"?>
<sst xmlns="http://schemas.openxmlformats.org/spreadsheetml/2006/main" count="1191" uniqueCount="551">
  <si>
    <t>Công ty cổ phần bọc ống dầu khí Việt Nam</t>
  </si>
  <si>
    <t>Nhà máy Bọc ống - Đường 2B - KCN Phú Mỹ 1 - Bà Rịa Vũng Tàu</t>
  </si>
  <si>
    <t>Bảng cân đối kế toán</t>
  </si>
  <si>
    <t>Tại ngày 31 tháng 12 năm 2013</t>
  </si>
  <si>
    <t>Chỉ tiêu</t>
  </si>
  <si>
    <t>Mã số</t>
  </si>
  <si>
    <t>Thuyết minh</t>
  </si>
  <si>
    <t>Số cuối năm</t>
  </si>
  <si>
    <t>Số đầu năm</t>
  </si>
  <si>
    <t>A. Tài sản ngắn hạn (100=110+120+130+140+150)</t>
  </si>
  <si>
    <t>100</t>
  </si>
  <si>
    <t/>
  </si>
  <si>
    <t xml:space="preserve">  I. Tiền và các khoản tương đương tiền</t>
  </si>
  <si>
    <t>110</t>
  </si>
  <si>
    <t xml:space="preserve">   1. Tiền</t>
  </si>
  <si>
    <t>111</t>
  </si>
  <si>
    <t>V.01</t>
  </si>
  <si>
    <t xml:space="preserve">   2. Các khoản tương đương tiền</t>
  </si>
  <si>
    <t>112</t>
  </si>
  <si>
    <t xml:space="preserve"> II. Các khoản đầu tư tài chính ngắn hạn</t>
  </si>
  <si>
    <t>120</t>
  </si>
  <si>
    <t>V.02</t>
  </si>
  <si>
    <t xml:space="preserve">   1. Đầu tư ngắn hạn</t>
  </si>
  <si>
    <t>121</t>
  </si>
  <si>
    <t xml:space="preserve">   2. Dự phòng giảm giá chứng khoán đầu tư ngắn hạn</t>
  </si>
  <si>
    <t>129</t>
  </si>
  <si>
    <t>III. Các khoản phải thu ngắn hạn</t>
  </si>
  <si>
    <t>130</t>
  </si>
  <si>
    <t xml:space="preserve">   1. Phải thu của khách hàng</t>
  </si>
  <si>
    <t>131</t>
  </si>
  <si>
    <t xml:space="preserve">   2. Trả trước cho người bán</t>
  </si>
  <si>
    <t>132</t>
  </si>
  <si>
    <t xml:space="preserve">   3. Phải thu nội bộ ngắn hạn</t>
  </si>
  <si>
    <t>133</t>
  </si>
  <si>
    <t xml:space="preserve">   4. Phải thu theo tiến độ kế hoạch hợp đồng xây dựng</t>
  </si>
  <si>
    <t>134</t>
  </si>
  <si>
    <t xml:space="preserve">   5. Các khoản phải thu khác</t>
  </si>
  <si>
    <t>135</t>
  </si>
  <si>
    <t>V.03</t>
  </si>
  <si>
    <t>139</t>
  </si>
  <si>
    <t xml:space="preserve"> IV. Hàng tồn kho</t>
  </si>
  <si>
    <t>140</t>
  </si>
  <si>
    <t xml:space="preserve">   1. Hàng tồn kho</t>
  </si>
  <si>
    <t>141</t>
  </si>
  <si>
    <t>V.04</t>
  </si>
  <si>
    <t xml:space="preserve">    - Hàng mua đang đi trên đường</t>
  </si>
  <si>
    <t>148</t>
  </si>
  <si>
    <t xml:space="preserve">    - Nguyên liệu, vật liệu tồn kho</t>
  </si>
  <si>
    <t>142</t>
  </si>
  <si>
    <t xml:space="preserve">    - Công cụ, dụng cụ trong kho</t>
  </si>
  <si>
    <t>143</t>
  </si>
  <si>
    <t xml:space="preserve">    - Chi phí SXKD dở dang</t>
  </si>
  <si>
    <t>144</t>
  </si>
  <si>
    <t xml:space="preserve">   2. Dự phòng giảm giá hàng tồn kho</t>
  </si>
  <si>
    <t>149</t>
  </si>
  <si>
    <t xml:space="preserve"> V. Tài sản ngắn hạn khác</t>
  </si>
  <si>
    <t>150</t>
  </si>
  <si>
    <t xml:space="preserve">   1. Chi phi trả trước ngắn hạn</t>
  </si>
  <si>
    <t>151</t>
  </si>
  <si>
    <t xml:space="preserve">   2. Thuế giá trị gia tăng được khấu trừ</t>
  </si>
  <si>
    <t>152</t>
  </si>
  <si>
    <t xml:space="preserve">    - Thuế GTGT đầu vào</t>
  </si>
  <si>
    <t>153</t>
  </si>
  <si>
    <t xml:space="preserve">   3. Thuế và các khoản khác phải thu Nhà nước</t>
  </si>
  <si>
    <t>154</t>
  </si>
  <si>
    <t>V.05</t>
  </si>
  <si>
    <t xml:space="preserve">   4. Tài sản ngắn hạn khác</t>
  </si>
  <si>
    <t>158</t>
  </si>
  <si>
    <t xml:space="preserve">         - Tài sản ngắn hạn khác (1381)</t>
  </si>
  <si>
    <t>15A</t>
  </si>
  <si>
    <t xml:space="preserve">         - Tài sản ngắn hạn khác (141)</t>
  </si>
  <si>
    <t>15B</t>
  </si>
  <si>
    <t xml:space="preserve">         - Tài sản ngắn hạn khác (144)</t>
  </si>
  <si>
    <t>15C</t>
  </si>
  <si>
    <t>B. Tài sản dài hạn (200 = 210 + 220 + 240 + 250 + 260)</t>
  </si>
  <si>
    <t>200</t>
  </si>
  <si>
    <t xml:space="preserve">  I. Các khoản phải thu dài hạn</t>
  </si>
  <si>
    <t>210</t>
  </si>
  <si>
    <t xml:space="preserve">   1. Phải thu dài hạn của khách hàng</t>
  </si>
  <si>
    <t>211</t>
  </si>
  <si>
    <t xml:space="preserve">   2. Vốn kinh doanh ở đơn vị trực thuộc</t>
  </si>
  <si>
    <t>212</t>
  </si>
  <si>
    <t xml:space="preserve">   3. Phải thu dài hạn nội bộ</t>
  </si>
  <si>
    <t>213</t>
  </si>
  <si>
    <t>V.06</t>
  </si>
  <si>
    <t xml:space="preserve">   4. Phải thu dài hạn khác</t>
  </si>
  <si>
    <t>218</t>
  </si>
  <si>
    <t>V.07</t>
  </si>
  <si>
    <t xml:space="preserve">         - Phải thu dài hạn khác (244)</t>
  </si>
  <si>
    <t>21A</t>
  </si>
  <si>
    <t xml:space="preserve">         - Phải thu dài hạn khác (138..)</t>
  </si>
  <si>
    <t>21B</t>
  </si>
  <si>
    <t xml:space="preserve">         - Phải thu dài hạn khác (331..)</t>
  </si>
  <si>
    <t>21C</t>
  </si>
  <si>
    <t xml:space="preserve">         - Phải thu dài hạn khác (338..)</t>
  </si>
  <si>
    <t>21D</t>
  </si>
  <si>
    <t xml:space="preserve">   5. Dự phòng phải thu dài hạn khó đòi</t>
  </si>
  <si>
    <t>219</t>
  </si>
  <si>
    <t xml:space="preserve">  II. Tài sản cố định</t>
  </si>
  <si>
    <t>220</t>
  </si>
  <si>
    <t>V.08</t>
  </si>
  <si>
    <t xml:space="preserve">   1. TSCĐ hữu hình</t>
  </si>
  <si>
    <t>221</t>
  </si>
  <si>
    <t xml:space="preserve">    - Nguyên giá</t>
  </si>
  <si>
    <t>222</t>
  </si>
  <si>
    <t xml:space="preserve">    - Giá trị hao mòn lũy kế</t>
  </si>
  <si>
    <t>223</t>
  </si>
  <si>
    <t xml:space="preserve">   2. TSCĐ thuê tài chính</t>
  </si>
  <si>
    <t>224</t>
  </si>
  <si>
    <t>V.09</t>
  </si>
  <si>
    <t>225</t>
  </si>
  <si>
    <t>226</t>
  </si>
  <si>
    <t xml:space="preserve">   3. TSCĐ vô hình</t>
  </si>
  <si>
    <t>227</t>
  </si>
  <si>
    <t>V.10</t>
  </si>
  <si>
    <t>228</t>
  </si>
  <si>
    <t>229</t>
  </si>
  <si>
    <t xml:space="preserve">   4. Chi phí xây dựng cơ bản dở dang</t>
  </si>
  <si>
    <t>230</t>
  </si>
  <si>
    <t>V.11</t>
  </si>
  <si>
    <t xml:space="preserve"> III. Bất động sản đầu tư</t>
  </si>
  <si>
    <t>240</t>
  </si>
  <si>
    <t>V.12</t>
  </si>
  <si>
    <t>241</t>
  </si>
  <si>
    <t>242</t>
  </si>
  <si>
    <t xml:space="preserve"> IV. Các khoản đầu tư tài chính dài hạn</t>
  </si>
  <si>
    <t>250</t>
  </si>
  <si>
    <t xml:space="preserve">   1. Đầu tư vào công ty con</t>
  </si>
  <si>
    <t>251</t>
  </si>
  <si>
    <t xml:space="preserve">   2. Đầu tư vào công ty liên kết, liên doanh</t>
  </si>
  <si>
    <t>252</t>
  </si>
  <si>
    <t xml:space="preserve">    - Đầu tư vào công ty liên kết</t>
  </si>
  <si>
    <t>25A</t>
  </si>
  <si>
    <t xml:space="preserve">    - Đầu tư vào công ty liên doanh</t>
  </si>
  <si>
    <t>25B</t>
  </si>
  <si>
    <t xml:space="preserve">   3. Đầu tư dài hạn khác</t>
  </si>
  <si>
    <t>258</t>
  </si>
  <si>
    <t>V.13</t>
  </si>
  <si>
    <t xml:space="preserve">   4. Dự phòng giảm giá đầu tư dài hạn</t>
  </si>
  <si>
    <t>259</t>
  </si>
  <si>
    <t xml:space="preserve"> V. Tài sản dài hạn khác</t>
  </si>
  <si>
    <t>260</t>
  </si>
  <si>
    <t xml:space="preserve">   1. Chi phí trả trước dài hạn</t>
  </si>
  <si>
    <t>261</t>
  </si>
  <si>
    <t>V.14</t>
  </si>
  <si>
    <t xml:space="preserve">   2. Tài sản thuế thu nhập hoãn lại</t>
  </si>
  <si>
    <t>262</t>
  </si>
  <si>
    <t>V.21</t>
  </si>
  <si>
    <t xml:space="preserve">   3. Tài sản dài hạn khác</t>
  </si>
  <si>
    <t>268</t>
  </si>
  <si>
    <t xml:space="preserve">             Tổng cộng tài sản (270 = 100 + 200)</t>
  </si>
  <si>
    <t>270</t>
  </si>
  <si>
    <t xml:space="preserve">                     Nguồn vốn</t>
  </si>
  <si>
    <t>A. Nợ phải trả (300 = 310 + 330)</t>
  </si>
  <si>
    <t>300</t>
  </si>
  <si>
    <t xml:space="preserve">  I. Nợ ngắn hạn</t>
  </si>
  <si>
    <t>310</t>
  </si>
  <si>
    <t xml:space="preserve">   1. Vay và nợ ngắn hạn</t>
  </si>
  <si>
    <t>311</t>
  </si>
  <si>
    <t>V.15</t>
  </si>
  <si>
    <t xml:space="preserve">           - Vay  ngắn hạn</t>
  </si>
  <si>
    <t>A31</t>
  </si>
  <si>
    <t xml:space="preserve">           - Nợ dài hạn đến hạn trả</t>
  </si>
  <si>
    <t>B31</t>
  </si>
  <si>
    <t xml:space="preserve">   2. Phải trả cho người bán</t>
  </si>
  <si>
    <t>312</t>
  </si>
  <si>
    <t xml:space="preserve">   3. Người mua trả tiền trước</t>
  </si>
  <si>
    <t>313</t>
  </si>
  <si>
    <t xml:space="preserve">           - Người mua trả tiền trước</t>
  </si>
  <si>
    <t>3A3</t>
  </si>
  <si>
    <t xml:space="preserve">           - Doanh thu chưa thực hiện</t>
  </si>
  <si>
    <t>3B3</t>
  </si>
  <si>
    <t xml:space="preserve">   4. Thuế và các khoản phải nộp nhà nước</t>
  </si>
  <si>
    <t>314</t>
  </si>
  <si>
    <t>V.16</t>
  </si>
  <si>
    <t xml:space="preserve">   5. Phải trả người lao động</t>
  </si>
  <si>
    <t>315</t>
  </si>
  <si>
    <t xml:space="preserve">   6. Chi phí phải trả</t>
  </si>
  <si>
    <t>316</t>
  </si>
  <si>
    <t>V.17</t>
  </si>
  <si>
    <t xml:space="preserve">   7. Phải trả nội bộ</t>
  </si>
  <si>
    <t>317</t>
  </si>
  <si>
    <t xml:space="preserve">   8. Phải trả theo tiến độ kế hoạch hợp đồng xây dựng</t>
  </si>
  <si>
    <t>318</t>
  </si>
  <si>
    <t xml:space="preserve">   9. Các khoản phải trả, phải nộp ngắn hạn khác</t>
  </si>
  <si>
    <t>319</t>
  </si>
  <si>
    <t>V.18</t>
  </si>
  <si>
    <t xml:space="preserve">      - Phải trả&amp;phải nộp khác(3388)</t>
  </si>
  <si>
    <t>31A</t>
  </si>
  <si>
    <t xml:space="preserve">      - Phải trả&amp;phải nộp khác(138)</t>
  </si>
  <si>
    <t>31B</t>
  </si>
  <si>
    <t xml:space="preserve">      - Phải trả&amp;phải nộp khác(3382)</t>
  </si>
  <si>
    <t>31C</t>
  </si>
  <si>
    <t xml:space="preserve">      - Phải trả&amp;phải nộp khác(3383)</t>
  </si>
  <si>
    <t>31D</t>
  </si>
  <si>
    <t xml:space="preserve">      - Phải trả&amp;phải nộp khác(3381)</t>
  </si>
  <si>
    <t>31E</t>
  </si>
  <si>
    <t xml:space="preserve">      - Phải trả&amp;phải nộp khác(3384)</t>
  </si>
  <si>
    <t>31F</t>
  </si>
  <si>
    <t xml:space="preserve">      - Phải trả&amp;phải nộp khác(451)</t>
  </si>
  <si>
    <t>31G</t>
  </si>
  <si>
    <t xml:space="preserve">   10. Dự phòng phải trả ngắn hạn</t>
  </si>
  <si>
    <t>320</t>
  </si>
  <si>
    <t xml:space="preserve">   11. Quỹ khen thưởng, phúc lợi</t>
  </si>
  <si>
    <t>323</t>
  </si>
  <si>
    <t xml:space="preserve"> II. Nợ dài hạn</t>
  </si>
  <si>
    <t>330</t>
  </si>
  <si>
    <t xml:space="preserve">   1. Phải trả dài hạn người bán</t>
  </si>
  <si>
    <t>331</t>
  </si>
  <si>
    <t xml:space="preserve">   2. Phải trả dài hạn nội bộ</t>
  </si>
  <si>
    <t>332</t>
  </si>
  <si>
    <t>V.19</t>
  </si>
  <si>
    <t xml:space="preserve">   3. Phải trả dài hạn khác</t>
  </si>
  <si>
    <t>333</t>
  </si>
  <si>
    <t xml:space="preserve">        - Phải trả dài hạn khác (344)</t>
  </si>
  <si>
    <t>33B</t>
  </si>
  <si>
    <t xml:space="preserve">        - Phải trả dài hạn khác (338--)</t>
  </si>
  <si>
    <t>33C</t>
  </si>
  <si>
    <t xml:space="preserve">        - Phải trả dài hạn khác (3385)</t>
  </si>
  <si>
    <t>33A</t>
  </si>
  <si>
    <t xml:space="preserve">   4. Vay và nợ dài hạn</t>
  </si>
  <si>
    <t>334</t>
  </si>
  <si>
    <t>V.20</t>
  </si>
  <si>
    <t xml:space="preserve">       - Vay dài hạn</t>
  </si>
  <si>
    <t>33E</t>
  </si>
  <si>
    <t xml:space="preserve">       - Nợ dài hạn</t>
  </si>
  <si>
    <t>33D</t>
  </si>
  <si>
    <t xml:space="preserve">   6. Dự phòng trợ cấp mất việc làm</t>
  </si>
  <si>
    <t>336</t>
  </si>
  <si>
    <t xml:space="preserve">   7. Dự phòng phải trả dài hạn</t>
  </si>
  <si>
    <t>337</t>
  </si>
  <si>
    <t xml:space="preserve">   5. Thuế thu nhập hoãn lại phải trả</t>
  </si>
  <si>
    <t>335</t>
  </si>
  <si>
    <t xml:space="preserve">   8. Doanh thu chưa thực hiện</t>
  </si>
  <si>
    <t>31N</t>
  </si>
  <si>
    <t>B. Vốn chủ sở hữu (400 = 410 + 430)</t>
  </si>
  <si>
    <t>400</t>
  </si>
  <si>
    <t xml:space="preserve"> I. Vốn chủ sở hữu</t>
  </si>
  <si>
    <t>410</t>
  </si>
  <si>
    <t>V.22</t>
  </si>
  <si>
    <t xml:space="preserve">   1. Vốn đầu tư của chủ sở hữu</t>
  </si>
  <si>
    <t>411</t>
  </si>
  <si>
    <t xml:space="preserve">   2. Thặng dư vốn cổ phần</t>
  </si>
  <si>
    <t>412</t>
  </si>
  <si>
    <t xml:space="preserve">   3. Vốn khác của chủ sở hữu</t>
  </si>
  <si>
    <t>413</t>
  </si>
  <si>
    <t xml:space="preserve">   4. Cổ phiếu ngân quỹ</t>
  </si>
  <si>
    <t>414</t>
  </si>
  <si>
    <t xml:space="preserve">   5. Chênh lệch đánh giá lại tài sản</t>
  </si>
  <si>
    <t>415</t>
  </si>
  <si>
    <t xml:space="preserve">   6. Chênh lệch tỷ giá hối đoái</t>
  </si>
  <si>
    <t>416</t>
  </si>
  <si>
    <t xml:space="preserve">   7. Quỹ đầu tư phát triển</t>
  </si>
  <si>
    <t>417</t>
  </si>
  <si>
    <t xml:space="preserve">   8. Quỹ dự phòng tài chính</t>
  </si>
  <si>
    <t>418</t>
  </si>
  <si>
    <t xml:space="preserve">   9. Quỹ khác thuộc vốn chủ sở hữu</t>
  </si>
  <si>
    <t>419</t>
  </si>
  <si>
    <t xml:space="preserve">   10. Lợi nhuận sau thuế chưa phân phối</t>
  </si>
  <si>
    <t>420</t>
  </si>
  <si>
    <t xml:space="preserve">     - Lãi chưa phân phối</t>
  </si>
  <si>
    <t>41A</t>
  </si>
  <si>
    <t xml:space="preserve">     - Lãi lỗ chưa kết chuyển trong kỳ</t>
  </si>
  <si>
    <t>41B</t>
  </si>
  <si>
    <t xml:space="preserve">   11. Nguồn vốn đầu tư XDCB</t>
  </si>
  <si>
    <t>421</t>
  </si>
  <si>
    <t xml:space="preserve"> II. Nguồn kinh phí, quỹ khác</t>
  </si>
  <si>
    <t>430</t>
  </si>
  <si>
    <t xml:space="preserve">   1. Nguồn kinh phí</t>
  </si>
  <si>
    <t>432</t>
  </si>
  <si>
    <t>V.23</t>
  </si>
  <si>
    <t xml:space="preserve">    - Nguồn kinh phí sự nghiệp</t>
  </si>
  <si>
    <t>43A</t>
  </si>
  <si>
    <t xml:space="preserve">    - Chi sự nghiệp</t>
  </si>
  <si>
    <t>43B</t>
  </si>
  <si>
    <t xml:space="preserve">   2. Nguồn kinh phí đã hình thành TSCĐ</t>
  </si>
  <si>
    <t>433</t>
  </si>
  <si>
    <t xml:space="preserve">          Tổng cộng nguồn vốn (440 = 300 + 400)</t>
  </si>
  <si>
    <t>440</t>
  </si>
  <si>
    <t>Các chỉ tiêu ngoài bảng cân đối kế toán</t>
  </si>
  <si>
    <t>000</t>
  </si>
  <si>
    <t xml:space="preserve">      1. Tài sản thuê ngoài</t>
  </si>
  <si>
    <t>N01</t>
  </si>
  <si>
    <t xml:space="preserve">      2. Vật tư hàng hoá nhận giữ hộ, nhận gia công</t>
  </si>
  <si>
    <t>N02</t>
  </si>
  <si>
    <t xml:space="preserve">      3. Hàng hoá nhận bán hộ, nhận ký gửi</t>
  </si>
  <si>
    <t>N03</t>
  </si>
  <si>
    <t xml:space="preserve">      4. Nợ khó đòi đã xử lý</t>
  </si>
  <si>
    <t>N04</t>
  </si>
  <si>
    <t xml:space="preserve">      5. Ngoại tệ các loại</t>
  </si>
  <si>
    <t>N05</t>
  </si>
  <si>
    <t xml:space="preserve">      6. Dự toán chi sự nghiệp, dự án</t>
  </si>
  <si>
    <t>N06</t>
  </si>
  <si>
    <t xml:space="preserve">        - Hạn mức kinh phí trung ương</t>
  </si>
  <si>
    <t>N07</t>
  </si>
  <si>
    <t xml:space="preserve">        - Hạn mức kinh phí còn lại</t>
  </si>
  <si>
    <t>N08</t>
  </si>
  <si>
    <t>TỔNG CÔNG TY KHÍ VIỆT NAM - CTCP</t>
  </si>
  <si>
    <t>Maãu soá B 01a - DN</t>
  </si>
  <si>
    <t>CÔNG TY CP BỌC ỐNG DẦU KHÍ VIỆT NAM</t>
  </si>
  <si>
    <t>(Ban hành theo QĐ số 15/2006/QĐ-BTC
 Ngày 20/03/2006 của Bộ trưởng BTC)</t>
  </si>
  <si>
    <t>Nhà máy bọc ống, đường 2B - KCN Phú Mỹ 1 - Bà Rịa VT</t>
  </si>
  <si>
    <t>BẢNG CÂN ĐỐI KẾ TOÁN</t>
  </si>
  <si>
    <t>Đơn vị tính: ñoàng</t>
  </si>
  <si>
    <t>A. TÀI SẢN NGẮN HẠN (100=110+120+130+140+150)</t>
  </si>
  <si>
    <t xml:space="preserve">   2. Dự phòng giảm giá đầu tư ngắn hạn (*)</t>
  </si>
  <si>
    <t xml:space="preserve">   6. Dự phòng các khoản phải thu khó đòi (*)</t>
  </si>
  <si>
    <t xml:space="preserve">   - Nguyên vật liệu tồn kho</t>
  </si>
  <si>
    <t xml:space="preserve">   - Công cụ, dụng cụ tồn kho</t>
  </si>
  <si>
    <t xml:space="preserve">   - Chi phí sản xuất kinh doanh dở dang</t>
  </si>
  <si>
    <t xml:space="preserve">   2. Dự phòng giảm giá hàng tồn kho (*)</t>
  </si>
  <si>
    <t>B. TÀI SẢN DÀI HẠN (200 = 210 + 220 + 240 + 250 + 260)</t>
  </si>
  <si>
    <t xml:space="preserve">   5. Dự phòng phải thu dài hạn khó đòi (*)</t>
  </si>
  <si>
    <t xml:space="preserve">    - Giá trị hao mòn lũy kế (*)</t>
  </si>
  <si>
    <t xml:space="preserve">   4. Dự phòng giảm giá đầu tư dài hạn (*)</t>
  </si>
  <si>
    <t>tæng céng tµI s¶n (270 = 100 + 200)</t>
  </si>
  <si>
    <t>NGUỒN VỐN</t>
  </si>
  <si>
    <t>A. NỢ PHẢI TRẢ (300 = 310 + 330)</t>
  </si>
  <si>
    <t>B. VỐN CHỦ SỞ HỮU (400 = 410 + 430)</t>
  </si>
  <si>
    <t xml:space="preserve">   4. Cổ phiếu  quỹ (*)</t>
  </si>
  <si>
    <t>Tæng céng nguån vèn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</si>
  <si>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</si>
  <si>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</si>
  <si>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</si>
  <si>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</si>
  <si>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</si>
  <si>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</si>
  <si>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</si>
  <si>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>- USD</t>
  </si>
  <si>
    <t>120,319,54</t>
  </si>
  <si>
    <t>- EUR</t>
  </si>
  <si>
    <t>- SGD</t>
  </si>
  <si>
    <t xml:space="preserve">  6. Dự toán chi sự nghiệp, dự án </t>
  </si>
  <si>
    <t xml:space="preserve">  Tân Thành, ngày 10  tháng  01  năm 2014</t>
  </si>
  <si>
    <t xml:space="preserve">      NGƯỜI LẬP                    KẾ TOÁN TRƯỞNG                              GIÁM ĐỐC</t>
  </si>
  <si>
    <t xml:space="preserve">Ghi chú: </t>
  </si>
  <si>
    <t xml:space="preserve">(1) Những chỉ tiêu không có số liệu có thể không phải trình bày nhưng không được đánh giá </t>
  </si>
  <si>
    <t xml:space="preserve"> lại số thứtự chỉ tiêu và " Mã số" .</t>
  </si>
  <si>
    <t>(2) Số liệu trong các chỉ tiêu có dấu (*) được ghi bằng số âm dưới hình thức ghi trong ngoặc đơn</t>
  </si>
  <si>
    <t>(3) Đối với doanh nghiệp có kỳ kế toán năm dương lịch (X) thì " Số cuối năm " có thể ghi lay</t>
  </si>
  <si>
    <t>"31.12.X" ; " Số đầu năm" có thể ghi lay "01.01.X"</t>
  </si>
  <si>
    <t xml:space="preserve">   - Hàng mua đang đi trên đường</t>
  </si>
  <si>
    <t>Kết quả sản xuất kinh doanh</t>
  </si>
  <si>
    <t>Quý IV năm 2013</t>
  </si>
  <si>
    <t>Mã</t>
  </si>
  <si>
    <t>Kỳ này</t>
  </si>
  <si>
    <t>Kỳ trước</t>
  </si>
  <si>
    <t>Lũy kế  (Năm nay)</t>
  </si>
  <si>
    <t>Lũy kế (Năm trước)</t>
  </si>
  <si>
    <t>01</t>
  </si>
  <si>
    <t xml:space="preserve">  1. Doanh thu bán hàng và cung cấp dịch vụ</t>
  </si>
  <si>
    <t>VI.25</t>
  </si>
  <si>
    <t>02</t>
  </si>
  <si>
    <t xml:space="preserve">  2. Các khoản giảm trừ</t>
  </si>
  <si>
    <t>04</t>
  </si>
  <si>
    <t xml:space="preserve">     - Chiết khấu thương mại</t>
  </si>
  <si>
    <t>05</t>
  </si>
  <si>
    <t xml:space="preserve">     - Giảm giá hàng bán</t>
  </si>
  <si>
    <t>06</t>
  </si>
  <si>
    <t xml:space="preserve">     - Hàng bán bị trả lại</t>
  </si>
  <si>
    <t>07</t>
  </si>
  <si>
    <t xml:space="preserve">     - Thuế tiêu thụ ĐB, thuế xuất khẩu phải nộp</t>
  </si>
  <si>
    <t>10</t>
  </si>
  <si>
    <t xml:space="preserve">  3. Doanh thu thuần về bán hàng và cung cấp dịch vụ (10 = 01 - 02)</t>
  </si>
  <si>
    <t>11</t>
  </si>
  <si>
    <t xml:space="preserve">  4. Giá vốn hàng bán</t>
  </si>
  <si>
    <t>VI.27</t>
  </si>
  <si>
    <t>20</t>
  </si>
  <si>
    <t xml:space="preserve">  5. Lợi nhuận gộp bán hàng và cung cấp dịch vụ (20 = 10 - 11)</t>
  </si>
  <si>
    <t>21</t>
  </si>
  <si>
    <t xml:space="preserve">  6. Doanh thu hoạt động tài chính</t>
  </si>
  <si>
    <t>VI.26</t>
  </si>
  <si>
    <t>22</t>
  </si>
  <si>
    <t xml:space="preserve">  7. Chi phí tài chính</t>
  </si>
  <si>
    <t>VI.28</t>
  </si>
  <si>
    <t>23</t>
  </si>
  <si>
    <t xml:space="preserve">      - Trong đó: Lãi vay phải trả</t>
  </si>
  <si>
    <t>24</t>
  </si>
  <si>
    <t xml:space="preserve">  8. Chi phí bán hàng</t>
  </si>
  <si>
    <t>25</t>
  </si>
  <si>
    <t xml:space="preserve">  9. Chi phí quản lý doanh nghiệp</t>
  </si>
  <si>
    <t>30</t>
  </si>
  <si>
    <t>10. Lợi nhuận thuần từ hoạt động kinh doanh {30 = 20 + (21 - 22) - (24 + 25)}</t>
  </si>
  <si>
    <t>31</t>
  </si>
  <si>
    <t>11. Thu nhập khác</t>
  </si>
  <si>
    <t>32</t>
  </si>
  <si>
    <t>12. Chi phí khác</t>
  </si>
  <si>
    <t>40</t>
  </si>
  <si>
    <t>13. Lợi nhuận khác (40 = 31 - 32)</t>
  </si>
  <si>
    <t>50</t>
  </si>
  <si>
    <t>14. Tổng lợi nhuận kế toán trước thuế (50 = 30 + 40)</t>
  </si>
  <si>
    <t>51</t>
  </si>
  <si>
    <t>15. Chi phí thuế TNDN hiện hành</t>
  </si>
  <si>
    <t>VI.30</t>
  </si>
  <si>
    <t>52</t>
  </si>
  <si>
    <t>16. Chi phí thuế TNDN hoãn lại</t>
  </si>
  <si>
    <t>60</t>
  </si>
  <si>
    <t>17. Lợi nhuận sau thuế thu nhập doanh nghiệp (60 = 50 - 51 - 52)</t>
  </si>
  <si>
    <t>Báo cáo lưu chuyển tiền tệ</t>
  </si>
  <si>
    <t>Năm 2013</t>
  </si>
  <si>
    <t>I. Lưu chuyển tiền từ hoạt động kinh doanh</t>
  </si>
  <si>
    <t xml:space="preserve"> 1. Tiền thu từ bán hàng, cung cấp dịch vụ và doanh thu khác</t>
  </si>
  <si>
    <t xml:space="preserve"> 2. Tiền chi trả cho người cung cấp hàng hóa và dịch vụ</t>
  </si>
  <si>
    <t xml:space="preserve"> 3. Tiền chi trả cho người lao động</t>
  </si>
  <si>
    <t>03</t>
  </si>
  <si>
    <t xml:space="preserve"> 4. Tiền chi trả lãi vay</t>
  </si>
  <si>
    <t xml:space="preserve"> 5. Tiền chi nộp thuế thu nhập doanh nghiệp</t>
  </si>
  <si>
    <t xml:space="preserve"> 6. Tiền thu khác từ hoạt động kinh doanh</t>
  </si>
  <si>
    <t xml:space="preserve"> 7. Tiền chi khác cho hoạt động kinh doanh</t>
  </si>
  <si>
    <t>Lưu chuyển tiền thuần từ hoạt động kinh doanh</t>
  </si>
  <si>
    <t>II. Lưu chuyển tiền từ hoạt động đầu tư</t>
  </si>
  <si>
    <t xml:space="preserve"> 1. Tiền chi để mua sắm, xây dựng TSCĐ và các TS dài hạn khác</t>
  </si>
  <si>
    <t xml:space="preserve"> 2. Tiền thu từ thanh lý, nhượng bán TSCĐ và các tài sản dài hạn khác</t>
  </si>
  <si>
    <t xml:space="preserve"> 3. Tiền chi cho vay, mua các công cụ nợ của đơn vị khác</t>
  </si>
  <si>
    <t xml:space="preserve"> 4. Tiền thu hồi cho vay, bán lại các công cụ nợ của đơn vị khác</t>
  </si>
  <si>
    <t xml:space="preserve"> 5. Tiền chi đầu tư góp vốn vào đơn vị khác</t>
  </si>
  <si>
    <t xml:space="preserve"> 6. Tiền thu hồi đầu tư góp vốn vào đơn vị khác</t>
  </si>
  <si>
    <t>26</t>
  </si>
  <si>
    <t xml:space="preserve"> 7. 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</si>
  <si>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</si>
  <si>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</si>
  <si>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</si>
  <si>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 xml:space="preserve"> 1. Tiền thu từ phát hành cổ phiếu, nhận vốn góp của chủ sở hữu</t>
  </si>
  <si>
    <t xml:space="preserve"> 2. Tiền chi trả vốn góp cho các chủ sở hữu, mua lại cổ phiếu của doanh nghiệp đã phát hành</t>
  </si>
  <si>
    <t xml:space="preserve"> 3. Tiền vay ngắn hạn, dài hạn nhận được</t>
  </si>
  <si>
    <t>33</t>
  </si>
  <si>
    <t xml:space="preserve"> 4. Tiền chi trả nợ gốc vay</t>
  </si>
  <si>
    <t>34</t>
  </si>
  <si>
    <t xml:space="preserve"> 5. Tiền chi trả nợ thuê tài chính</t>
  </si>
  <si>
    <t xml:space="preserve"> 6. Cổ tức, lợi nhuận đã trả cho chủ sở hữu</t>
  </si>
  <si>
    <t>36</t>
  </si>
  <si>
    <t>Lưu chuyển tiền thuần từ hoạt động tài chính</t>
  </si>
  <si>
    <t>Lưu chuyển tiền thuần trong kỳ (20+30+40)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</si>
  <si>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</si>
  <si>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</si>
  <si>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</si>
  <si>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(50+60+61)</t>
  </si>
  <si>
    <t>70</t>
  </si>
  <si>
    <t>VII.34</t>
  </si>
  <si>
    <t xml:space="preserve"> 1. Lợi nhuận trước thuế</t>
  </si>
  <si>
    <t xml:space="preserve">       + Doanh thu</t>
  </si>
  <si>
    <t>0101</t>
  </si>
  <si>
    <t xml:space="preserve">       + Doanh thu giảm trừ</t>
  </si>
  <si>
    <t>0102</t>
  </si>
  <si>
    <t xml:space="preserve">       + Chi phí</t>
  </si>
  <si>
    <t>0110</t>
  </si>
  <si>
    <t xml:space="preserve">       + Giảm trừ CP</t>
  </si>
  <si>
    <t>0111</t>
  </si>
  <si>
    <t xml:space="preserve"> 2. Điều chỉnh cho các khoản</t>
  </si>
  <si>
    <t xml:space="preserve">   - Khấu hao tài sản cố định</t>
  </si>
  <si>
    <t xml:space="preserve">   - Các khoản dự phòng</t>
  </si>
  <si>
    <t xml:space="preserve">       + Các khoản dự phòng hoàn nhập</t>
  </si>
  <si>
    <t>0301</t>
  </si>
  <si>
    <t xml:space="preserve">       + Các khoản dự phòng đã lập được ghi nhận</t>
  </si>
  <si>
    <t>0302</t>
  </si>
  <si>
    <t xml:space="preserve">   - Lãi, lỗ chênh lệch tỷ giá hối đoái chưa thực hiện</t>
  </si>
  <si>
    <t xml:space="preserve">   - Lãi, lỗ từ hoạt động đầu tư</t>
  </si>
  <si>
    <t xml:space="preserve">   - Chi phí lãi vay</t>
  </si>
  <si>
    <t xml:space="preserve"> 3. Lợi nhuận kinh doanh trước thay đổi vốn lưu động</t>
  </si>
  <si>
    <t>08</t>
  </si>
  <si>
    <t xml:space="preserve">   - Tăng, giảm các khoản phải thu</t>
  </si>
  <si>
    <t>09</t>
  </si>
  <si>
    <t xml:space="preserve">   - Tăng, giảm hàng tồn kho</t>
  </si>
  <si>
    <t xml:space="preserve">   - Tăng, giảm các khoản phải trả (không kể lãi vay phải trả, thuế thu nhập phải nộp)</t>
  </si>
  <si>
    <t xml:space="preserve">   - Tăng, giảm chi phí trả trước</t>
  </si>
  <si>
    <t>12</t>
  </si>
  <si>
    <t xml:space="preserve">   - Tiền lãi vay đã trả</t>
  </si>
  <si>
    <t>13</t>
  </si>
  <si>
    <t xml:space="preserve">        + Tiền lãi vay đã trả (6354)</t>
  </si>
  <si>
    <t>1301</t>
  </si>
  <si>
    <t xml:space="preserve">        + Tiền lãi vay đã trả khác</t>
  </si>
  <si>
    <t>1302</t>
  </si>
  <si>
    <t xml:space="preserve">   - Thuế thu nhập doanh nghiệp đã nộp</t>
  </si>
  <si>
    <t>14</t>
  </si>
  <si>
    <t xml:space="preserve">   - Tiền thu khác từ hoạt động kinh doanh</t>
  </si>
  <si>
    <t>15</t>
  </si>
  <si>
    <t xml:space="preserve">       + Thu do nhận ký cược ký quỹ</t>
  </si>
  <si>
    <t>1501</t>
  </si>
  <si>
    <t xml:space="preserve">       + Thu hồi các khoản ký cược</t>
  </si>
  <si>
    <t>1502</t>
  </si>
  <si>
    <t xml:space="preserve">       + Thu từ nguồn kinh phí sự nghiệp</t>
  </si>
  <si>
    <t>1503</t>
  </si>
  <si>
    <t xml:space="preserve">       + Tiền được các tổ chức cá nhân bên ngoài thưởng, tăng quỹ DN</t>
  </si>
  <si>
    <t>1504</t>
  </si>
  <si>
    <t xml:space="preserve">       + Tiền được ghi tăng quỹ do cấp trên hoặc cấp dưới nộp</t>
  </si>
  <si>
    <t>1505</t>
  </si>
  <si>
    <t xml:space="preserve">       + Thu khác</t>
  </si>
  <si>
    <t>1598</t>
  </si>
  <si>
    <t xml:space="preserve">       + Khác</t>
  </si>
  <si>
    <t>1599</t>
  </si>
  <si>
    <t xml:space="preserve">   - Tiền chi khác từ hoạt động kinh doanh</t>
  </si>
  <si>
    <t>16</t>
  </si>
  <si>
    <t xml:space="preserve">       + Tiền đưa đi ký cược ký quỹ</t>
  </si>
  <si>
    <t>1601</t>
  </si>
  <si>
    <t xml:space="preserve">       + Tiền trả lại các khoản đã nhận ký cược</t>
  </si>
  <si>
    <t>1602</t>
  </si>
  <si>
    <t xml:space="preserve">       + Tiền chi trực tiếp từ quỹ khen thưởng, phúc lợi</t>
  </si>
  <si>
    <t>1603</t>
  </si>
  <si>
    <t xml:space="preserve">       + Tiền chi trực tiếp từ các quỹ khác thuộc vốn chủ sở hữu</t>
  </si>
  <si>
    <t>1604</t>
  </si>
  <si>
    <t xml:space="preserve">       + Tiền chi trực tiếp bằng nguồn vốn KP sự nghiệp, dự án</t>
  </si>
  <si>
    <t>1605</t>
  </si>
  <si>
    <t xml:space="preserve">       + Chi khác</t>
  </si>
  <si>
    <t>1698</t>
  </si>
  <si>
    <t>1699</t>
  </si>
  <si>
    <t xml:space="preserve">       + Tiền chi để mua sắm, xây dựng TSCĐ và các TS dài hạn khác</t>
  </si>
  <si>
    <t>2101</t>
  </si>
  <si>
    <t xml:space="preserve">       + Phải thu người bán</t>
  </si>
  <si>
    <t>2102</t>
  </si>
  <si>
    <t xml:space="preserve">       + Số tiền thu</t>
  </si>
  <si>
    <t>2201</t>
  </si>
  <si>
    <t xml:space="preserve">       + Số tiền chi</t>
  </si>
  <si>
    <t>2202</t>
  </si>
  <si>
    <t xml:space="preserve">      + Thu hồi đầu tư từ phải thu khách hàng (131)</t>
  </si>
  <si>
    <t>2601</t>
  </si>
  <si>
    <t xml:space="preserve">      + Khác</t>
  </si>
  <si>
    <t>2602</t>
  </si>
  <si>
    <t>35</t>
  </si>
  <si>
    <t xml:space="preserve">       + ảnh hưởng của thay đổi tỷ giá hối đoái quy đổi ngoại tệ - tăng</t>
  </si>
  <si>
    <t>6101</t>
  </si>
  <si>
    <t xml:space="preserve">       + ảnh hưởng của thay đổi tỷ giá hối đoái quy đổi ngoại tệ - giảm</t>
  </si>
  <si>
    <t>6102</t>
  </si>
  <si>
    <t>Bảng tổng hợp thuế và các khoản phải nộp nhà nước</t>
  </si>
  <si>
    <t>Số dư đầu kỳ</t>
  </si>
  <si>
    <t>Phải nộp trong kỳ</t>
  </si>
  <si>
    <t>Đã nộp trong kỳ</t>
  </si>
  <si>
    <t>Số dư đầu năm</t>
  </si>
  <si>
    <t>Phải nộp cả năm</t>
  </si>
  <si>
    <t>Đã nộp cả năm</t>
  </si>
  <si>
    <t>Dư cuối kỳ</t>
  </si>
  <si>
    <t>1. Thuế GTGT phải nộp</t>
  </si>
  <si>
    <t xml:space="preserve">  Trong đó: Thuế GTGT hàng nhập khẩu</t>
  </si>
  <si>
    <t>2. Thuế tiêu thụ đặc biệt</t>
  </si>
  <si>
    <t>3. Thuế xuất, nhập khẩu</t>
  </si>
  <si>
    <t xml:space="preserve">   - Thuế xuất khẩu (33331)</t>
  </si>
  <si>
    <t xml:space="preserve">   - Thuế nhập khẩu (33332)</t>
  </si>
  <si>
    <t>4. Thuế thu nhập doanh nghiệp</t>
  </si>
  <si>
    <t>5 Thu trên vốn</t>
  </si>
  <si>
    <t>6. Thuế thu nhập cá nhân</t>
  </si>
  <si>
    <t>7 Thuế tài nguyên</t>
  </si>
  <si>
    <t>8. Thuế nhà đất</t>
  </si>
  <si>
    <t xml:space="preserve">   - Thuế nhà đất</t>
  </si>
  <si>
    <t>71</t>
  </si>
  <si>
    <t xml:space="preserve">   - Tiền thuê đất</t>
  </si>
  <si>
    <t>72</t>
  </si>
  <si>
    <t>9. Các loại thuế khác</t>
  </si>
  <si>
    <t>80</t>
  </si>
  <si>
    <t>10. Phí, lệ phí và các loại khác</t>
  </si>
  <si>
    <t>90</t>
  </si>
  <si>
    <t xml:space="preserve">              Tổng cộng</t>
  </si>
  <si>
    <t>AA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</si>
</sst>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"/>
    <numFmt numFmtId="165" formatCode="_(* #,##0_);_(* \(#,##0\);_(* &quot;-&quot;??_);_(@_)"/>
    <numFmt numFmtId="166" formatCode="_ * #,##0.00_ ;_ * \-#,##0.00_ ;_ * &quot;-&quot;??_ ;_ @_ 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10"/>
      <name val="Arial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VNI-Times"/>
      <family val="0"/>
    </font>
    <font>
      <b/>
      <u val="single"/>
      <sz val="11"/>
      <name val="VNI-Helve-Condense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VnBravo Times"/>
      <family val="1"/>
    </font>
    <font>
      <b/>
      <sz val="11"/>
      <name val=".VnTimeH"/>
      <family val="2"/>
    </font>
    <font>
      <sz val="12"/>
      <name val="VNI-Times"/>
      <family val="0"/>
    </font>
    <font>
      <sz val="11"/>
      <name val="VNI-Times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8"/>
      <name val="VnBravo Times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0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theme="1"/>
      <name val="VnBravo Times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0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theme="1"/>
      <name val="Times New Roman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7" applyNumberFormat="0" applyFont="0" applyAlignment="0" applyProtection="0"/>
    <xf numFmtId="0" fontId="60" fillId="27" borderId="8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44" fillId="0" borderId="0" xfId="63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Alignment="1">
      <alignment vertical="top" wrapText="1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horizontal="right" indent="15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horizontal="right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64" fontId="4" fillId="0" borderId="10" xfId="63" applyNumberFormat="1" applyFont="1" applyFill="1" applyBorder="1" applyAlignment="1">
      <alignment horizontal="center" vertical="center" wrapText="1"/>
      <protection/>
    </xf>
    <xf numFmtId="0" fontId="64" fillId="0" borderId="0" xfId="63" applyFont="1">
      <alignment/>
      <protection/>
    </xf>
    <xf numFmtId="0" fontId="10" fillId="0" borderId="10" xfId="63" applyFont="1" applyFill="1" applyBorder="1">
      <alignment/>
      <protection/>
    </xf>
    <xf numFmtId="164" fontId="10" fillId="0" borderId="10" xfId="63" applyNumberFormat="1" applyFont="1" applyFill="1" applyBorder="1">
      <alignment/>
      <protection/>
    </xf>
    <xf numFmtId="0" fontId="4" fillId="0" borderId="10" xfId="63" applyFont="1" applyFill="1" applyBorder="1" applyAlignment="1">
      <alignment horizontal="center" wrapText="1"/>
      <protection/>
    </xf>
    <xf numFmtId="0" fontId="4" fillId="0" borderId="10" xfId="63" applyFont="1" applyFill="1" applyBorder="1">
      <alignment/>
      <protection/>
    </xf>
    <xf numFmtId="165" fontId="4" fillId="0" borderId="10" xfId="42" applyNumberFormat="1" applyFont="1" applyFill="1" applyBorder="1" applyAlignment="1">
      <alignment/>
    </xf>
    <xf numFmtId="165" fontId="64" fillId="0" borderId="0" xfId="63" applyNumberFormat="1" applyFont="1">
      <alignment/>
      <protection/>
    </xf>
    <xf numFmtId="3" fontId="64" fillId="0" borderId="0" xfId="63" applyNumberFormat="1" applyFont="1">
      <alignment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Fill="1" applyBorder="1" applyAlignment="1">
      <alignment vertical="top"/>
      <protection/>
    </xf>
    <xf numFmtId="165" fontId="4" fillId="0" borderId="10" xfId="42" applyNumberFormat="1" applyFont="1" applyFill="1" applyBorder="1" applyAlignment="1">
      <alignment vertical="top"/>
    </xf>
    <xf numFmtId="0" fontId="64" fillId="0" borderId="0" xfId="63" applyFont="1" applyAlignment="1">
      <alignment vertical="top"/>
      <protection/>
    </xf>
    <xf numFmtId="165" fontId="64" fillId="0" borderId="0" xfId="63" applyNumberFormat="1" applyFont="1" applyAlignment="1">
      <alignment vertical="top"/>
      <protection/>
    </xf>
    <xf numFmtId="165" fontId="10" fillId="0" borderId="10" xfId="42" applyNumberFormat="1" applyFont="1" applyFill="1" applyBorder="1" applyAlignment="1">
      <alignment/>
    </xf>
    <xf numFmtId="0" fontId="10" fillId="0" borderId="10" xfId="63" applyFont="1" applyFill="1" applyBorder="1" applyAlignment="1">
      <alignment wrapText="1"/>
      <protection/>
    </xf>
    <xf numFmtId="165" fontId="11" fillId="0" borderId="10" xfId="42" applyNumberFormat="1" applyFont="1" applyFill="1" applyBorder="1" applyAlignment="1">
      <alignment/>
    </xf>
    <xf numFmtId="165" fontId="10" fillId="0" borderId="10" xfId="42" applyNumberFormat="1" applyFont="1" applyFill="1" applyBorder="1" applyAlignment="1">
      <alignment horizontal="right"/>
    </xf>
    <xf numFmtId="165" fontId="2" fillId="0" borderId="10" xfId="42" applyNumberFormat="1" applyFont="1" applyFill="1" applyBorder="1" applyAlignment="1">
      <alignment/>
    </xf>
    <xf numFmtId="0" fontId="4" fillId="0" borderId="10" xfId="63" applyFont="1" applyFill="1" applyBorder="1" applyAlignment="1">
      <alignment horizontal="left" wrapText="1"/>
      <protection/>
    </xf>
    <xf numFmtId="0" fontId="12" fillId="0" borderId="10" xfId="63" applyFont="1" applyBorder="1" applyAlignment="1">
      <alignment horizontal="center" vertical="top" wrapText="1"/>
      <protection/>
    </xf>
    <xf numFmtId="0" fontId="12" fillId="0" borderId="11" xfId="63" applyFont="1" applyBorder="1" applyAlignment="1">
      <alignment horizontal="left" vertical="top" wrapText="1"/>
      <protection/>
    </xf>
    <xf numFmtId="0" fontId="4" fillId="0" borderId="12" xfId="63" applyFont="1" applyFill="1" applyBorder="1" applyAlignment="1">
      <alignment vertical="center"/>
      <protection/>
    </xf>
    <xf numFmtId="165" fontId="4" fillId="0" borderId="12" xfId="42" applyNumberFormat="1" applyFont="1" applyFill="1" applyBorder="1" applyAlignment="1">
      <alignment vertical="center"/>
    </xf>
    <xf numFmtId="0" fontId="10" fillId="0" borderId="0" xfId="63" applyFont="1">
      <alignment/>
      <protection/>
    </xf>
    <xf numFmtId="164" fontId="10" fillId="0" borderId="0" xfId="63" applyNumberFormat="1" applyFont="1">
      <alignment/>
      <protection/>
    </xf>
    <xf numFmtId="0" fontId="13" fillId="0" borderId="0" xfId="63" applyFont="1">
      <alignment/>
      <protection/>
    </xf>
    <xf numFmtId="0" fontId="10" fillId="0" borderId="0" xfId="63" applyFont="1" applyBorder="1" applyAlignment="1">
      <alignment horizontal="justify"/>
      <protection/>
    </xf>
    <xf numFmtId="0" fontId="14" fillId="0" borderId="0" xfId="63" applyFont="1" applyBorder="1">
      <alignment/>
      <protection/>
    </xf>
    <xf numFmtId="0" fontId="4" fillId="0" borderId="13" xfId="63" applyFont="1" applyBorder="1" applyAlignment="1">
      <alignment horizontal="center" vertical="top" wrapText="1"/>
      <protection/>
    </xf>
    <xf numFmtId="0" fontId="4" fillId="0" borderId="14" xfId="63" applyFont="1" applyBorder="1" applyAlignment="1">
      <alignment horizontal="center" vertical="top" wrapText="1"/>
      <protection/>
    </xf>
    <xf numFmtId="0" fontId="4" fillId="0" borderId="15" xfId="63" applyFont="1" applyBorder="1" applyAlignment="1">
      <alignment horizontal="center" vertical="top" wrapText="1"/>
      <protection/>
    </xf>
    <xf numFmtId="0" fontId="10" fillId="0" borderId="16" xfId="63" applyFont="1" applyBorder="1" applyAlignment="1">
      <alignment horizontal="justify" vertical="top" wrapText="1"/>
      <protection/>
    </xf>
    <xf numFmtId="0" fontId="10" fillId="0" borderId="17" xfId="63" applyFont="1" applyBorder="1" applyAlignment="1">
      <alignment horizontal="center" vertical="top" wrapText="1"/>
      <protection/>
    </xf>
    <xf numFmtId="0" fontId="10" fillId="0" borderId="17" xfId="63" applyFont="1" applyBorder="1" applyAlignment="1">
      <alignment horizontal="justify" vertical="top" wrapText="1"/>
      <protection/>
    </xf>
    <xf numFmtId="0" fontId="14" fillId="0" borderId="18" xfId="63" applyFont="1" applyBorder="1">
      <alignment/>
      <protection/>
    </xf>
    <xf numFmtId="0" fontId="10" fillId="0" borderId="19" xfId="63" applyFont="1" applyBorder="1" applyAlignment="1">
      <alignment horizontal="justify" vertical="top" wrapText="1"/>
      <protection/>
    </xf>
    <xf numFmtId="0" fontId="10" fillId="0" borderId="20" xfId="63" applyFont="1" applyBorder="1" applyAlignment="1">
      <alignment horizontal="justify" vertical="top" wrapText="1"/>
      <protection/>
    </xf>
    <xf numFmtId="0" fontId="14" fillId="0" borderId="21" xfId="63" applyFont="1" applyBorder="1">
      <alignment/>
      <protection/>
    </xf>
    <xf numFmtId="0" fontId="10" fillId="0" borderId="20" xfId="63" applyFont="1" applyBorder="1" applyAlignment="1">
      <alignment horizontal="right" vertical="top" wrapText="1"/>
      <protection/>
    </xf>
    <xf numFmtId="4" fontId="10" fillId="0" borderId="20" xfId="63" applyNumberFormat="1" applyFont="1" applyBorder="1" applyAlignment="1">
      <alignment horizontal="right" vertical="top" wrapText="1"/>
      <protection/>
    </xf>
    <xf numFmtId="0" fontId="10" fillId="0" borderId="19" xfId="63" applyFont="1" applyBorder="1" applyAlignment="1" quotePrefix="1">
      <alignment horizontal="justify" vertical="top" wrapText="1"/>
      <protection/>
    </xf>
    <xf numFmtId="43" fontId="10" fillId="0" borderId="20" xfId="42" applyNumberFormat="1" applyFont="1" applyBorder="1" applyAlignment="1">
      <alignment horizontal="right" vertical="top" wrapText="1"/>
    </xf>
    <xf numFmtId="165" fontId="10" fillId="0" borderId="21" xfId="44" applyNumberFormat="1" applyFont="1" applyBorder="1" applyAlignment="1">
      <alignment horizontal="right" vertical="top" wrapText="1"/>
    </xf>
    <xf numFmtId="43" fontId="10" fillId="0" borderId="20" xfId="44" applyNumberFormat="1" applyFont="1" applyBorder="1" applyAlignment="1">
      <alignment horizontal="right" vertical="top" wrapText="1"/>
    </xf>
    <xf numFmtId="43" fontId="10" fillId="0" borderId="21" xfId="44" applyNumberFormat="1" applyFont="1" applyBorder="1" applyAlignment="1">
      <alignment horizontal="right" vertical="top" wrapText="1"/>
    </xf>
    <xf numFmtId="165" fontId="10" fillId="0" borderId="20" xfId="44" applyNumberFormat="1" applyFont="1" applyBorder="1" applyAlignment="1">
      <alignment horizontal="right" vertical="top" wrapText="1"/>
    </xf>
    <xf numFmtId="0" fontId="10" fillId="0" borderId="22" xfId="63" applyFont="1" applyBorder="1" applyAlignment="1">
      <alignment horizontal="justify" vertical="top" wrapText="1"/>
      <protection/>
    </xf>
    <xf numFmtId="0" fontId="10" fillId="0" borderId="23" xfId="63" applyFont="1" applyBorder="1" applyAlignment="1">
      <alignment horizontal="justify" vertical="top" wrapText="1"/>
      <protection/>
    </xf>
    <xf numFmtId="0" fontId="14" fillId="0" borderId="24" xfId="63" applyFont="1" applyBorder="1">
      <alignment/>
      <protection/>
    </xf>
    <xf numFmtId="0" fontId="14" fillId="0" borderId="0" xfId="63" applyFont="1">
      <alignment/>
      <protection/>
    </xf>
    <xf numFmtId="0" fontId="15" fillId="0" borderId="0" xfId="63" applyFont="1" applyAlignment="1">
      <alignment/>
      <protection/>
    </xf>
    <xf numFmtId="0" fontId="17" fillId="0" borderId="0" xfId="63" applyFont="1">
      <alignment/>
      <protection/>
    </xf>
    <xf numFmtId="164" fontId="17" fillId="0" borderId="0" xfId="63" applyNumberFormat="1" applyFont="1">
      <alignment/>
      <protection/>
    </xf>
    <xf numFmtId="0" fontId="18" fillId="0" borderId="0" xfId="63" applyFont="1">
      <alignment/>
      <protection/>
    </xf>
    <xf numFmtId="164" fontId="2" fillId="0" borderId="0" xfId="63" applyNumberFormat="1" applyFont="1">
      <alignment/>
      <protection/>
    </xf>
    <xf numFmtId="0" fontId="19" fillId="0" borderId="0" xfId="63" applyFont="1">
      <alignment/>
      <protection/>
    </xf>
    <xf numFmtId="164" fontId="19" fillId="0" borderId="0" xfId="63" applyNumberFormat="1" applyFont="1">
      <alignment/>
      <protection/>
    </xf>
    <xf numFmtId="0" fontId="65" fillId="0" borderId="0" xfId="63" applyFont="1">
      <alignment/>
      <protection/>
    </xf>
    <xf numFmtId="0" fontId="9" fillId="0" borderId="0" xfId="63" applyFont="1">
      <alignment/>
      <protection/>
    </xf>
    <xf numFmtId="164" fontId="9" fillId="0" borderId="0" xfId="63" applyNumberFormat="1" applyFont="1">
      <alignment/>
      <protection/>
    </xf>
    <xf numFmtId="0" fontId="66" fillId="0" borderId="0" xfId="63" applyFont="1">
      <alignment/>
      <protection/>
    </xf>
    <xf numFmtId="0" fontId="20" fillId="0" borderId="0" xfId="63" applyFont="1">
      <alignment/>
      <protection/>
    </xf>
    <xf numFmtId="164" fontId="20" fillId="0" borderId="0" xfId="63" applyNumberFormat="1" applyFont="1">
      <alignment/>
      <protection/>
    </xf>
    <xf numFmtId="0" fontId="67" fillId="0" borderId="0" xfId="63" applyFont="1">
      <alignment/>
      <protection/>
    </xf>
    <xf numFmtId="0" fontId="10" fillId="0" borderId="10" xfId="63" applyFont="1" applyFill="1" applyBorder="1" applyAlignment="1">
      <alignment horizontal="left"/>
      <protection/>
    </xf>
    <xf numFmtId="41" fontId="10" fillId="0" borderId="0" xfId="65" applyNumberFormat="1" applyFont="1" applyFill="1" applyBorder="1" applyAlignment="1">
      <alignment horizontal="right" wrapText="1"/>
      <protection/>
    </xf>
    <xf numFmtId="41" fontId="44" fillId="0" borderId="0" xfId="44" applyNumberFormat="1" applyFont="1" applyFill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25" xfId="63" applyFont="1" applyBorder="1" applyAlignment="1">
      <alignment horizontal="center" vertical="top" wrapText="1"/>
      <protection/>
    </xf>
    <xf numFmtId="0" fontId="4" fillId="0" borderId="26" xfId="63" applyFont="1" applyBorder="1" applyAlignment="1">
      <alignment horizontal="center" vertical="top" wrapText="1"/>
      <protection/>
    </xf>
    <xf numFmtId="0" fontId="16" fillId="0" borderId="0" xfId="63" applyFont="1" applyAlignment="1">
      <alignment horizontal="left"/>
      <protection/>
    </xf>
    <xf numFmtId="0" fontId="17" fillId="0" borderId="0" xfId="63" applyFont="1" applyAlignment="1">
      <alignment horizontal="left"/>
      <protection/>
    </xf>
    <xf numFmtId="0" fontId="7" fillId="0" borderId="0" xfId="63" applyFont="1" applyAlignment="1">
      <alignment horizontal="center"/>
      <protection/>
    </xf>
    <xf numFmtId="0" fontId="2" fillId="0" borderId="0" xfId="63" applyFont="1" applyAlignment="1">
      <alignment horizontal="center" vertical="top" wrapText="1"/>
      <protection/>
    </xf>
    <xf numFmtId="0" fontId="8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_Worksheet in  Process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BC%20tai%20chinh%20Q2%20-2013\Bao%20c&#225;o%20Q4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BC%20tai%20chinh%20Q2%20-2013\B&#225;o%20c&#225;o%20t&#224;i%20ch&#237;nh%20Q3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BC%20tai%20chinh%20Q2%20-2013\6240%20Accrual%20summary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Temporary%20Internet%20Files\Content.Outlook\TE8AMK4V\2241%20Draft%20FS%20report%20-%20PVID%2031%2012%202013%20dated%2020%201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152-1"/>
      <sheetName val="TT 211"/>
      <sheetName val="bravo63"/>
      <sheetName val="154"/>
      <sheetName val="bravo63 (2)"/>
      <sheetName val="Bang CDKT"/>
      <sheetName val="KQKD-Q4"/>
      <sheetName val="bravo63 (3)"/>
      <sheetName val="LCTTGT "/>
      <sheetName val="LCTT"/>
      <sheetName val="NNNN SKT Q4"/>
      <sheetName val="131"/>
      <sheetName val="331"/>
      <sheetName val="141"/>
      <sheetName val="138"/>
      <sheetName val="338"/>
      <sheetName val="335"/>
      <sheetName val="BCĐSPS"/>
      <sheetName val="bravo63 (5)"/>
      <sheetName val="KQKD"/>
      <sheetName val="thue"/>
      <sheetName val="-154-1"/>
      <sheetName val="511"/>
      <sheetName val="bravo63 (7)"/>
      <sheetName val="bravo63 (6)"/>
      <sheetName val="NKC"/>
      <sheetName val="CĐ"/>
      <sheetName val="bravo63 (4)"/>
      <sheetName val="DP 152"/>
    </sheetNames>
    <sheetDataSet>
      <sheetData sheetId="26">
        <row r="37">
          <cell r="E37">
            <v>436772625635</v>
          </cell>
        </row>
        <row r="44">
          <cell r="E44">
            <v>424297059281</v>
          </cell>
        </row>
        <row r="63">
          <cell r="E63">
            <v>12475566354</v>
          </cell>
        </row>
        <row r="67">
          <cell r="E67">
            <v>782318089612</v>
          </cell>
        </row>
        <row r="69">
          <cell r="E69">
            <v>476300843181</v>
          </cell>
        </row>
        <row r="95">
          <cell r="E95">
            <v>306017246431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avo63 (4)"/>
      <sheetName val="CĐKT"/>
      <sheetName val="bravo63 (9)"/>
      <sheetName val="bravo63 (8)"/>
      <sheetName val="bravo63 (14)"/>
      <sheetName val="bravo63 (13)"/>
      <sheetName val="bravo63 (15)"/>
      <sheetName val="Bang CDKT2"/>
      <sheetName val="BCDSPS"/>
      <sheetName val="KD"/>
      <sheetName val="KQKD-Q3"/>
      <sheetName val="bravo63"/>
      <sheetName val="NNNN SKT Q3"/>
      <sheetName val="bravo63 (2)"/>
      <sheetName val="LCTTGT (2)"/>
      <sheetName val="335"/>
      <sheetName val="bravo63 (18)"/>
      <sheetName val="bravo63 (17)"/>
      <sheetName val="bravo63 (19)"/>
      <sheetName val="bravo63 (16)"/>
      <sheetName val="bravo63 (12)"/>
      <sheetName val="bravo63 (10)"/>
      <sheetName val="bravo63 (11)"/>
      <sheetName val="bravo63 (7)"/>
      <sheetName val="bravo63 (6)"/>
      <sheetName val="bravo63 (5)"/>
      <sheetName val="bravo63 (3)"/>
    </sheetNames>
    <sheetDataSet>
      <sheetData sheetId="1">
        <row r="26">
          <cell r="D26">
            <v>300000000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335"/>
      <sheetName val="Tickmarks"/>
      <sheetName val="NFS"/>
      <sheetName val="BS"/>
      <sheetName val="BS-Luong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Links"/>
      <sheetName val="BS"/>
      <sheetName val="PL"/>
      <sheetName val="CF-VN"/>
      <sheetName val="Hoi to"/>
      <sheetName val="CF"/>
      <sheetName val="Inf for CF"/>
      <sheetName val="FA"/>
      <sheetName val="Notes BS"/>
      <sheetName val="Equity"/>
      <sheetName val="Note PL"/>
      <sheetName val="Loan"/>
      <sheetName val="Related parties"/>
      <sheetName val="FI 1"/>
      <sheetName val="FI 2"/>
      <sheetName val="FI 3"/>
      <sheetName val="Supporting FI"/>
      <sheetName val="Tickmarks"/>
    </sheetNames>
    <sheetDataSet>
      <sheetData sheetId="2">
        <row r="71">
          <cell r="E71">
            <v>706659058537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7">
      <selection activeCell="D29" sqref="D29"/>
    </sheetView>
  </sheetViews>
  <sheetFormatPr defaultColWidth="9.140625" defaultRowHeight="12.75"/>
  <cols>
    <col min="1" max="1" width="36.57421875" style="15" customWidth="1"/>
    <col min="2" max="2" width="5.421875" style="15" bestFit="1" customWidth="1"/>
    <col min="3" max="3" width="7.28125" style="15" customWidth="1"/>
    <col min="4" max="4" width="19.7109375" style="76" customWidth="1"/>
    <col min="5" max="5" width="20.140625" style="76" customWidth="1"/>
    <col min="6" max="6" width="9.140625" style="12" customWidth="1"/>
    <col min="7" max="7" width="18.140625" style="12" bestFit="1" customWidth="1"/>
    <col min="8" max="8" width="25.421875" style="12" customWidth="1"/>
    <col min="9" max="16384" width="9.140625" style="12" customWidth="1"/>
  </cols>
  <sheetData>
    <row r="1" spans="1:5" ht="15">
      <c r="A1" s="9" t="s">
        <v>297</v>
      </c>
      <c r="B1" s="10"/>
      <c r="C1" s="11"/>
      <c r="D1" s="99" t="s">
        <v>298</v>
      </c>
      <c r="E1" s="99"/>
    </row>
    <row r="2" spans="1:5" ht="14.25" customHeight="1">
      <c r="A2" s="13" t="s">
        <v>299</v>
      </c>
      <c r="B2" s="14"/>
      <c r="C2" s="14"/>
      <c r="D2" s="100" t="s">
        <v>300</v>
      </c>
      <c r="E2" s="100"/>
    </row>
    <row r="3" spans="1:5" ht="12.75">
      <c r="A3" s="15" t="s">
        <v>301</v>
      </c>
      <c r="B3" s="14"/>
      <c r="C3" s="14"/>
      <c r="D3" s="100"/>
      <c r="E3" s="100"/>
    </row>
    <row r="4" spans="2:5" ht="12.75">
      <c r="B4" s="14"/>
      <c r="C4" s="14"/>
      <c r="D4" s="16"/>
      <c r="E4" s="16"/>
    </row>
    <row r="5" spans="1:5" ht="20.25">
      <c r="A5" s="101" t="s">
        <v>302</v>
      </c>
      <c r="B5" s="101"/>
      <c r="C5" s="101"/>
      <c r="D5" s="101"/>
      <c r="E5" s="101"/>
    </row>
    <row r="6" spans="1:5" ht="15.75">
      <c r="A6" s="102" t="s">
        <v>3</v>
      </c>
      <c r="B6" s="102"/>
      <c r="C6" s="102"/>
      <c r="D6" s="102"/>
      <c r="E6" s="102"/>
    </row>
    <row r="7" spans="1:5" ht="15.75">
      <c r="A7" s="102"/>
      <c r="B7" s="102"/>
      <c r="C7" s="102"/>
      <c r="D7" s="102"/>
      <c r="E7" s="102"/>
    </row>
    <row r="8" spans="1:5" ht="15.75">
      <c r="A8" s="17"/>
      <c r="B8" s="18"/>
      <c r="C8" s="18"/>
      <c r="D8" s="18"/>
      <c r="E8" s="19" t="s">
        <v>303</v>
      </c>
    </row>
    <row r="9" spans="1:5" s="22" customFormat="1" ht="31.5" customHeight="1">
      <c r="A9" s="20" t="s">
        <v>4</v>
      </c>
      <c r="B9" s="20" t="s">
        <v>5</v>
      </c>
      <c r="C9" s="20" t="s">
        <v>6</v>
      </c>
      <c r="D9" s="21" t="s">
        <v>7</v>
      </c>
      <c r="E9" s="21" t="s">
        <v>8</v>
      </c>
    </row>
    <row r="10" spans="1:5" s="22" customFormat="1" ht="15.75">
      <c r="A10" s="23"/>
      <c r="B10" s="23"/>
      <c r="C10" s="23"/>
      <c r="D10" s="24"/>
      <c r="E10" s="24"/>
    </row>
    <row r="11" spans="1:8" s="22" customFormat="1" ht="29.25">
      <c r="A11" s="25" t="s">
        <v>304</v>
      </c>
      <c r="B11" s="26" t="s">
        <v>10</v>
      </c>
      <c r="C11" s="26" t="s">
        <v>11</v>
      </c>
      <c r="D11" s="27">
        <f>D12+D15+D18+D25+D32</f>
        <v>363790407539</v>
      </c>
      <c r="E11" s="27">
        <f>E12+E15+E18+E25+E32</f>
        <v>345545463977</v>
      </c>
      <c r="G11" s="28"/>
      <c r="H11" s="29"/>
    </row>
    <row r="12" spans="1:7" s="33" customFormat="1" ht="28.5">
      <c r="A12" s="30" t="s">
        <v>12</v>
      </c>
      <c r="B12" s="31" t="s">
        <v>13</v>
      </c>
      <c r="C12" s="31" t="s">
        <v>11</v>
      </c>
      <c r="D12" s="32">
        <f>SUM(D13:D14)</f>
        <v>80768253565</v>
      </c>
      <c r="E12" s="32">
        <f>SUM(E13:E14)</f>
        <v>51438307624</v>
      </c>
      <c r="G12" s="34"/>
    </row>
    <row r="13" spans="1:5" s="22" customFormat="1" ht="15.75">
      <c r="A13" s="23" t="s">
        <v>14</v>
      </c>
      <c r="B13" s="23" t="s">
        <v>15</v>
      </c>
      <c r="C13" s="23" t="s">
        <v>16</v>
      </c>
      <c r="D13" s="35">
        <f>25768253565-15000000000</f>
        <v>10768253565</v>
      </c>
      <c r="E13" s="35">
        <v>35621283811</v>
      </c>
    </row>
    <row r="14" spans="1:5" s="22" customFormat="1" ht="15.75">
      <c r="A14" s="23" t="s">
        <v>17</v>
      </c>
      <c r="B14" s="23" t="s">
        <v>18</v>
      </c>
      <c r="C14" s="23" t="s">
        <v>11</v>
      </c>
      <c r="D14" s="35">
        <v>70000000000</v>
      </c>
      <c r="E14" s="35">
        <v>15817023813</v>
      </c>
    </row>
    <row r="15" spans="1:5" s="22" customFormat="1" ht="15.75">
      <c r="A15" s="26" t="s">
        <v>19</v>
      </c>
      <c r="B15" s="26" t="s">
        <v>20</v>
      </c>
      <c r="C15" s="26" t="s">
        <v>21</v>
      </c>
      <c r="D15" s="27">
        <f>SUM(D16:D17)</f>
        <v>300000000</v>
      </c>
      <c r="E15" s="27">
        <v>0</v>
      </c>
    </row>
    <row r="16" spans="1:5" s="22" customFormat="1" ht="15.75">
      <c r="A16" s="23" t="s">
        <v>22</v>
      </c>
      <c r="B16" s="23" t="s">
        <v>23</v>
      </c>
      <c r="C16" s="23" t="s">
        <v>11</v>
      </c>
      <c r="D16" s="35">
        <f>'[2]CĐKT'!D26</f>
        <v>300000000</v>
      </c>
      <c r="E16" s="35">
        <v>0</v>
      </c>
    </row>
    <row r="17" spans="1:5" s="22" customFormat="1" ht="15.75">
      <c r="A17" s="23" t="s">
        <v>305</v>
      </c>
      <c r="B17" s="23" t="s">
        <v>25</v>
      </c>
      <c r="C17" s="23" t="s">
        <v>11</v>
      </c>
      <c r="D17" s="35">
        <v>0</v>
      </c>
      <c r="E17" s="35">
        <v>0</v>
      </c>
    </row>
    <row r="18" spans="1:7" s="22" customFormat="1" ht="15.75">
      <c r="A18" s="26" t="s">
        <v>26</v>
      </c>
      <c r="B18" s="26" t="s">
        <v>27</v>
      </c>
      <c r="C18" s="26" t="s">
        <v>11</v>
      </c>
      <c r="D18" s="27">
        <f>SUM(D19:D24)</f>
        <v>128166102102</v>
      </c>
      <c r="E18" s="27">
        <f>SUM(E19:E24)</f>
        <v>143502651772</v>
      </c>
      <c r="G18" s="28"/>
    </row>
    <row r="19" spans="1:5" s="22" customFormat="1" ht="15.75">
      <c r="A19" s="23" t="s">
        <v>28</v>
      </c>
      <c r="B19" s="23" t="s">
        <v>29</v>
      </c>
      <c r="C19" s="23" t="s">
        <v>11</v>
      </c>
      <c r="D19" s="35">
        <v>7619766941</v>
      </c>
      <c r="E19" s="35">
        <v>35806891238</v>
      </c>
    </row>
    <row r="20" spans="1:5" s="22" customFormat="1" ht="15.75">
      <c r="A20" s="23" t="s">
        <v>30</v>
      </c>
      <c r="B20" s="23" t="s">
        <v>31</v>
      </c>
      <c r="C20" s="23" t="s">
        <v>11</v>
      </c>
      <c r="D20" s="35">
        <v>29548776180</v>
      </c>
      <c r="E20" s="35">
        <v>2287344171</v>
      </c>
    </row>
    <row r="21" spans="1:5" s="22" customFormat="1" ht="15.75">
      <c r="A21" s="23" t="s">
        <v>32</v>
      </c>
      <c r="B21" s="23" t="s">
        <v>33</v>
      </c>
      <c r="C21" s="23" t="s">
        <v>11</v>
      </c>
      <c r="D21" s="35">
        <v>0</v>
      </c>
      <c r="E21" s="35">
        <v>0</v>
      </c>
    </row>
    <row r="22" spans="1:5" s="22" customFormat="1" ht="30">
      <c r="A22" s="36" t="s">
        <v>34</v>
      </c>
      <c r="B22" s="23" t="s">
        <v>35</v>
      </c>
      <c r="C22" s="23" t="s">
        <v>11</v>
      </c>
      <c r="D22" s="35">
        <v>0</v>
      </c>
      <c r="E22" s="35">
        <v>0</v>
      </c>
    </row>
    <row r="23" spans="1:7" s="22" customFormat="1" ht="15.75">
      <c r="A23" s="23" t="s">
        <v>36</v>
      </c>
      <c r="B23" s="23" t="s">
        <v>37</v>
      </c>
      <c r="C23" s="23" t="s">
        <v>38</v>
      </c>
      <c r="D23" s="35">
        <v>90997558981</v>
      </c>
      <c r="E23" s="35">
        <v>105408416363</v>
      </c>
      <c r="G23" s="6"/>
    </row>
    <row r="24" spans="1:5" s="22" customFormat="1" ht="15.75">
      <c r="A24" s="23" t="s">
        <v>306</v>
      </c>
      <c r="B24" s="23" t="s">
        <v>39</v>
      </c>
      <c r="C24" s="23" t="s">
        <v>11</v>
      </c>
      <c r="D24" s="35">
        <v>0</v>
      </c>
      <c r="E24" s="35">
        <v>0</v>
      </c>
    </row>
    <row r="25" spans="1:7" s="22" customFormat="1" ht="15.75">
      <c r="A25" s="26" t="s">
        <v>40</v>
      </c>
      <c r="B25" s="26" t="s">
        <v>41</v>
      </c>
      <c r="C25" s="26" t="s">
        <v>11</v>
      </c>
      <c r="D25" s="27">
        <f>SUM(D26+D31)</f>
        <v>117375191154</v>
      </c>
      <c r="E25" s="27">
        <f>SUM(E26+E31)</f>
        <v>142104496130</v>
      </c>
      <c r="G25" s="28"/>
    </row>
    <row r="26" spans="1:7" s="22" customFormat="1" ht="15.75">
      <c r="A26" s="23" t="s">
        <v>42</v>
      </c>
      <c r="B26" s="23" t="s">
        <v>43</v>
      </c>
      <c r="C26" s="23" t="s">
        <v>44</v>
      </c>
      <c r="D26" s="35">
        <v>119908014511</v>
      </c>
      <c r="E26" s="37">
        <v>144935948604</v>
      </c>
      <c r="G26" s="28"/>
    </row>
    <row r="27" spans="1:5" s="22" customFormat="1" ht="15.75">
      <c r="A27" s="23" t="s">
        <v>307</v>
      </c>
      <c r="B27" s="86">
        <v>142</v>
      </c>
      <c r="C27" s="23"/>
      <c r="D27" s="35">
        <v>71784116256</v>
      </c>
      <c r="E27" s="37">
        <v>106848131055</v>
      </c>
    </row>
    <row r="28" spans="1:5" s="22" customFormat="1" ht="15.75">
      <c r="A28" s="23" t="s">
        <v>308</v>
      </c>
      <c r="B28" s="86">
        <v>142</v>
      </c>
      <c r="C28" s="23"/>
      <c r="D28" s="35">
        <v>7246445983</v>
      </c>
      <c r="E28" s="37">
        <v>7639980002</v>
      </c>
    </row>
    <row r="29" spans="1:5" s="22" customFormat="1" ht="15.75">
      <c r="A29" s="23" t="s">
        <v>309</v>
      </c>
      <c r="B29" s="86">
        <v>144</v>
      </c>
      <c r="C29" s="23"/>
      <c r="D29" s="35">
        <v>12094435497</v>
      </c>
      <c r="E29" s="38">
        <v>30447837547</v>
      </c>
    </row>
    <row r="30" spans="1:5" s="22" customFormat="1" ht="15.75">
      <c r="A30" s="23" t="s">
        <v>341</v>
      </c>
      <c r="B30" s="86">
        <v>148</v>
      </c>
      <c r="C30" s="23"/>
      <c r="D30" s="35">
        <v>28783016775</v>
      </c>
      <c r="E30" s="38"/>
    </row>
    <row r="31" spans="1:7" s="22" customFormat="1" ht="15.75">
      <c r="A31" s="23" t="s">
        <v>310</v>
      </c>
      <c r="B31" s="23" t="s">
        <v>54</v>
      </c>
      <c r="C31" s="23" t="s">
        <v>11</v>
      </c>
      <c r="D31" s="35">
        <v>-2532823357</v>
      </c>
      <c r="E31" s="35">
        <v>-2831452474</v>
      </c>
      <c r="G31" s="28"/>
    </row>
    <row r="32" spans="1:7" s="22" customFormat="1" ht="15.75">
      <c r="A32" s="26" t="s">
        <v>55</v>
      </c>
      <c r="B32" s="26" t="s">
        <v>56</v>
      </c>
      <c r="C32" s="26" t="s">
        <v>11</v>
      </c>
      <c r="D32" s="27">
        <f>SUM(D33:D36)</f>
        <v>37180860718</v>
      </c>
      <c r="E32" s="27">
        <f>SUM(E33:E36)</f>
        <v>8500008451</v>
      </c>
      <c r="G32" s="28"/>
    </row>
    <row r="33" spans="1:5" s="22" customFormat="1" ht="15.75">
      <c r="A33" s="23" t="s">
        <v>57</v>
      </c>
      <c r="B33" s="23" t="s">
        <v>58</v>
      </c>
      <c r="C33" s="23" t="s">
        <v>11</v>
      </c>
      <c r="D33" s="35">
        <v>2423143918</v>
      </c>
      <c r="E33" s="35">
        <v>947110437</v>
      </c>
    </row>
    <row r="34" spans="1:5" s="22" customFormat="1" ht="15.75">
      <c r="A34" s="23" t="s">
        <v>59</v>
      </c>
      <c r="B34" s="23" t="s">
        <v>60</v>
      </c>
      <c r="C34" s="23" t="s">
        <v>11</v>
      </c>
      <c r="D34" s="35">
        <v>5592647162</v>
      </c>
      <c r="E34" s="35">
        <v>1846313237</v>
      </c>
    </row>
    <row r="35" spans="1:5" s="22" customFormat="1" ht="15.75">
      <c r="A35" s="23" t="s">
        <v>63</v>
      </c>
      <c r="B35" s="23" t="s">
        <v>64</v>
      </c>
      <c r="C35" s="23" t="s">
        <v>65</v>
      </c>
      <c r="D35" s="35"/>
      <c r="E35" s="35"/>
    </row>
    <row r="36" spans="1:5" s="22" customFormat="1" ht="15.75">
      <c r="A36" s="23" t="s">
        <v>66</v>
      </c>
      <c r="B36" s="23" t="s">
        <v>67</v>
      </c>
      <c r="C36" s="23" t="s">
        <v>11</v>
      </c>
      <c r="D36" s="35">
        <v>29165069638</v>
      </c>
      <c r="E36" s="39">
        <v>5706584777</v>
      </c>
    </row>
    <row r="37" spans="1:7" s="22" customFormat="1" ht="29.25">
      <c r="A37" s="40" t="s">
        <v>311</v>
      </c>
      <c r="B37" s="26" t="s">
        <v>75</v>
      </c>
      <c r="C37" s="26" t="s">
        <v>11</v>
      </c>
      <c r="D37" s="27">
        <f>D44+D63</f>
        <v>342868650998</v>
      </c>
      <c r="E37" s="27">
        <f>E44+E63</f>
        <v>436772625635</v>
      </c>
      <c r="G37" s="28">
        <f>E37-'[1]CĐ'!E37</f>
        <v>0</v>
      </c>
    </row>
    <row r="38" spans="1:5" s="22" customFormat="1" ht="15.75">
      <c r="A38" s="26" t="s">
        <v>76</v>
      </c>
      <c r="B38" s="26" t="s">
        <v>77</v>
      </c>
      <c r="C38" s="26" t="s">
        <v>11</v>
      </c>
      <c r="D38" s="27">
        <v>0</v>
      </c>
      <c r="E38" s="27">
        <v>0</v>
      </c>
    </row>
    <row r="39" spans="1:5" s="22" customFormat="1" ht="15.75">
      <c r="A39" s="23" t="s">
        <v>78</v>
      </c>
      <c r="B39" s="23" t="s">
        <v>79</v>
      </c>
      <c r="C39" s="23" t="s">
        <v>11</v>
      </c>
      <c r="D39" s="35">
        <v>0</v>
      </c>
      <c r="E39" s="35">
        <v>0</v>
      </c>
    </row>
    <row r="40" spans="1:5" s="22" customFormat="1" ht="15.75">
      <c r="A40" s="23" t="s">
        <v>80</v>
      </c>
      <c r="B40" s="23" t="s">
        <v>81</v>
      </c>
      <c r="C40" s="23" t="s">
        <v>11</v>
      </c>
      <c r="D40" s="35">
        <v>0</v>
      </c>
      <c r="E40" s="35">
        <v>0</v>
      </c>
    </row>
    <row r="41" spans="1:5" s="22" customFormat="1" ht="15.75">
      <c r="A41" s="23" t="s">
        <v>82</v>
      </c>
      <c r="B41" s="23" t="s">
        <v>83</v>
      </c>
      <c r="C41" s="23" t="s">
        <v>84</v>
      </c>
      <c r="D41" s="35">
        <v>0</v>
      </c>
      <c r="E41" s="35">
        <v>0</v>
      </c>
    </row>
    <row r="42" spans="1:5" s="22" customFormat="1" ht="15.75">
      <c r="A42" s="23" t="s">
        <v>85</v>
      </c>
      <c r="B42" s="23" t="s">
        <v>86</v>
      </c>
      <c r="C42" s="23" t="s">
        <v>87</v>
      </c>
      <c r="D42" s="35">
        <v>0</v>
      </c>
      <c r="E42" s="35">
        <v>0</v>
      </c>
    </row>
    <row r="43" spans="1:5" s="22" customFormat="1" ht="15.75">
      <c r="A43" s="23" t="s">
        <v>312</v>
      </c>
      <c r="B43" s="23" t="s">
        <v>97</v>
      </c>
      <c r="C43" s="23" t="s">
        <v>11</v>
      </c>
      <c r="D43" s="35">
        <v>0</v>
      </c>
      <c r="E43" s="35">
        <v>0</v>
      </c>
    </row>
    <row r="44" spans="1:7" s="22" customFormat="1" ht="15.75">
      <c r="A44" s="26" t="s">
        <v>98</v>
      </c>
      <c r="B44" s="26" t="s">
        <v>99</v>
      </c>
      <c r="C44" s="26" t="s">
        <v>100</v>
      </c>
      <c r="D44" s="27">
        <f>D46+D47+D51</f>
        <v>338505213542</v>
      </c>
      <c r="E44" s="27">
        <f>E46+E47+E51</f>
        <v>424297059281</v>
      </c>
      <c r="G44" s="28">
        <f>E44-'[1]CĐ'!E44</f>
        <v>0</v>
      </c>
    </row>
    <row r="45" spans="1:5" s="22" customFormat="1" ht="15.75">
      <c r="A45" s="23" t="s">
        <v>101</v>
      </c>
      <c r="B45" s="23" t="s">
        <v>102</v>
      </c>
      <c r="C45" s="23" t="s">
        <v>11</v>
      </c>
      <c r="D45" s="35">
        <v>338505213542</v>
      </c>
      <c r="E45" s="35">
        <v>424273725941</v>
      </c>
    </row>
    <row r="46" spans="1:5" s="22" customFormat="1" ht="15.75">
      <c r="A46" s="23" t="s">
        <v>103</v>
      </c>
      <c r="B46" s="23" t="s">
        <v>104</v>
      </c>
      <c r="C46" s="23" t="s">
        <v>11</v>
      </c>
      <c r="D46" s="35">
        <v>570370894505</v>
      </c>
      <c r="E46" s="35">
        <v>569760030538</v>
      </c>
    </row>
    <row r="47" spans="1:5" s="22" customFormat="1" ht="15.75">
      <c r="A47" s="23" t="s">
        <v>313</v>
      </c>
      <c r="B47" s="23" t="s">
        <v>106</v>
      </c>
      <c r="C47" s="23" t="s">
        <v>11</v>
      </c>
      <c r="D47" s="35">
        <v>-231865680963</v>
      </c>
      <c r="E47" s="35">
        <v>-145486304597</v>
      </c>
    </row>
    <row r="48" spans="1:5" s="22" customFormat="1" ht="15.75">
      <c r="A48" s="23" t="s">
        <v>107</v>
      </c>
      <c r="B48" s="23" t="s">
        <v>108</v>
      </c>
      <c r="C48" s="23" t="s">
        <v>109</v>
      </c>
      <c r="D48" s="35">
        <v>0</v>
      </c>
      <c r="E48" s="35">
        <v>0</v>
      </c>
    </row>
    <row r="49" spans="1:5" s="22" customFormat="1" ht="15.75">
      <c r="A49" s="23" t="s">
        <v>103</v>
      </c>
      <c r="B49" s="23" t="s">
        <v>110</v>
      </c>
      <c r="C49" s="23" t="s">
        <v>11</v>
      </c>
      <c r="D49" s="35"/>
      <c r="E49" s="35">
        <v>0</v>
      </c>
    </row>
    <row r="50" spans="1:5" s="22" customFormat="1" ht="15.75">
      <c r="A50" s="23" t="s">
        <v>313</v>
      </c>
      <c r="B50" s="23" t="s">
        <v>111</v>
      </c>
      <c r="C50" s="23" t="s">
        <v>11</v>
      </c>
      <c r="D50" s="35">
        <v>0</v>
      </c>
      <c r="E50" s="35">
        <v>0</v>
      </c>
    </row>
    <row r="51" spans="1:5" s="22" customFormat="1" ht="15.75">
      <c r="A51" s="23" t="s">
        <v>112</v>
      </c>
      <c r="B51" s="23" t="s">
        <v>113</v>
      </c>
      <c r="C51" s="23" t="s">
        <v>114</v>
      </c>
      <c r="D51" s="35"/>
      <c r="E51" s="35">
        <v>23333340</v>
      </c>
    </row>
    <row r="52" spans="1:5" s="22" customFormat="1" ht="15.75">
      <c r="A52" s="23" t="s">
        <v>103</v>
      </c>
      <c r="B52" s="23" t="s">
        <v>115</v>
      </c>
      <c r="C52" s="23" t="s">
        <v>11</v>
      </c>
      <c r="D52" s="35">
        <v>268724400</v>
      </c>
      <c r="E52" s="35">
        <v>281724400</v>
      </c>
    </row>
    <row r="53" spans="1:5" s="22" customFormat="1" ht="15.75">
      <c r="A53" s="23" t="s">
        <v>313</v>
      </c>
      <c r="B53" s="23" t="s">
        <v>116</v>
      </c>
      <c r="C53" s="23" t="s">
        <v>11</v>
      </c>
      <c r="D53" s="35">
        <v>-268724400</v>
      </c>
      <c r="E53" s="35">
        <v>-258391060</v>
      </c>
    </row>
    <row r="54" spans="1:5" s="22" customFormat="1" ht="15.75">
      <c r="A54" s="23" t="s">
        <v>117</v>
      </c>
      <c r="B54" s="23" t="s">
        <v>118</v>
      </c>
      <c r="C54" s="23" t="s">
        <v>119</v>
      </c>
      <c r="D54" s="35">
        <v>0</v>
      </c>
      <c r="E54" s="35">
        <v>0</v>
      </c>
    </row>
    <row r="55" spans="1:5" s="22" customFormat="1" ht="15.75">
      <c r="A55" s="26" t="s">
        <v>120</v>
      </c>
      <c r="B55" s="26" t="s">
        <v>121</v>
      </c>
      <c r="C55" s="26" t="s">
        <v>122</v>
      </c>
      <c r="D55" s="27">
        <v>0</v>
      </c>
      <c r="E55" s="27">
        <v>0</v>
      </c>
    </row>
    <row r="56" spans="1:5" s="22" customFormat="1" ht="15.75">
      <c r="A56" s="23" t="s">
        <v>103</v>
      </c>
      <c r="B56" s="23" t="s">
        <v>123</v>
      </c>
      <c r="C56" s="23" t="s">
        <v>11</v>
      </c>
      <c r="D56" s="35">
        <v>0</v>
      </c>
      <c r="E56" s="35">
        <v>0</v>
      </c>
    </row>
    <row r="57" spans="1:5" s="22" customFormat="1" ht="15.75">
      <c r="A57" s="23" t="s">
        <v>313</v>
      </c>
      <c r="B57" s="23" t="s">
        <v>124</v>
      </c>
      <c r="C57" s="23" t="s">
        <v>11</v>
      </c>
      <c r="D57" s="35">
        <v>0</v>
      </c>
      <c r="E57" s="35">
        <v>0</v>
      </c>
    </row>
    <row r="58" spans="1:5" s="22" customFormat="1" ht="15.75">
      <c r="A58" s="26" t="s">
        <v>125</v>
      </c>
      <c r="B58" s="26" t="s">
        <v>126</v>
      </c>
      <c r="C58" s="26" t="s">
        <v>11</v>
      </c>
      <c r="D58" s="27">
        <v>0</v>
      </c>
      <c r="E58" s="27">
        <v>0</v>
      </c>
    </row>
    <row r="59" spans="1:5" s="22" customFormat="1" ht="15.75">
      <c r="A59" s="23" t="s">
        <v>127</v>
      </c>
      <c r="B59" s="23" t="s">
        <v>128</v>
      </c>
      <c r="C59" s="23" t="s">
        <v>11</v>
      </c>
      <c r="D59" s="35">
        <v>0</v>
      </c>
      <c r="E59" s="35">
        <v>0</v>
      </c>
    </row>
    <row r="60" spans="1:5" s="22" customFormat="1" ht="15.75">
      <c r="A60" s="23" t="s">
        <v>129</v>
      </c>
      <c r="B60" s="23" t="s">
        <v>130</v>
      </c>
      <c r="C60" s="23" t="s">
        <v>11</v>
      </c>
      <c r="D60" s="35">
        <v>0</v>
      </c>
      <c r="E60" s="35">
        <v>0</v>
      </c>
    </row>
    <row r="61" spans="1:5" s="22" customFormat="1" ht="15.75">
      <c r="A61" s="23" t="s">
        <v>135</v>
      </c>
      <c r="B61" s="23" t="s">
        <v>136</v>
      </c>
      <c r="C61" s="23" t="s">
        <v>137</v>
      </c>
      <c r="D61" s="35">
        <v>0</v>
      </c>
      <c r="E61" s="35">
        <v>0</v>
      </c>
    </row>
    <row r="62" spans="1:5" s="22" customFormat="1" ht="15.75">
      <c r="A62" s="23" t="s">
        <v>314</v>
      </c>
      <c r="B62" s="23" t="s">
        <v>139</v>
      </c>
      <c r="C62" s="23" t="s">
        <v>11</v>
      </c>
      <c r="D62" s="35">
        <v>0</v>
      </c>
      <c r="E62" s="35">
        <v>0</v>
      </c>
    </row>
    <row r="63" spans="1:7" s="22" customFormat="1" ht="15.75">
      <c r="A63" s="26" t="s">
        <v>140</v>
      </c>
      <c r="B63" s="26" t="s">
        <v>141</v>
      </c>
      <c r="C63" s="26" t="s">
        <v>11</v>
      </c>
      <c r="D63" s="27">
        <f>SUM(D64:D66)</f>
        <v>4363437456</v>
      </c>
      <c r="E63" s="27">
        <f>SUM(E64:E66)</f>
        <v>12475566354</v>
      </c>
      <c r="G63" s="28">
        <f>E63-'[1]CĐ'!E63</f>
        <v>0</v>
      </c>
    </row>
    <row r="64" spans="1:5" s="22" customFormat="1" ht="15.75">
      <c r="A64" s="23" t="s">
        <v>142</v>
      </c>
      <c r="B64" s="23" t="s">
        <v>143</v>
      </c>
      <c r="C64" s="23" t="s">
        <v>144</v>
      </c>
      <c r="D64" s="35">
        <v>4363437456</v>
      </c>
      <c r="E64" s="35">
        <v>12374745198</v>
      </c>
    </row>
    <row r="65" spans="1:5" s="22" customFormat="1" ht="15.75">
      <c r="A65" s="23" t="s">
        <v>145</v>
      </c>
      <c r="B65" s="23" t="s">
        <v>146</v>
      </c>
      <c r="C65" s="23" t="s">
        <v>147</v>
      </c>
      <c r="D65" s="35"/>
      <c r="E65" s="35">
        <v>100821156</v>
      </c>
    </row>
    <row r="66" spans="1:5" s="22" customFormat="1" ht="15.75">
      <c r="A66" s="23" t="s">
        <v>148</v>
      </c>
      <c r="B66" s="23" t="s">
        <v>149</v>
      </c>
      <c r="C66" s="23" t="s">
        <v>11</v>
      </c>
      <c r="D66" s="35">
        <v>0</v>
      </c>
      <c r="E66" s="35">
        <v>0</v>
      </c>
    </row>
    <row r="67" spans="1:8" s="22" customFormat="1" ht="30">
      <c r="A67" s="41" t="s">
        <v>315</v>
      </c>
      <c r="B67" s="26" t="s">
        <v>151</v>
      </c>
      <c r="C67" s="26" t="s">
        <v>11</v>
      </c>
      <c r="D67" s="27">
        <f>D37+D11</f>
        <v>706659058537</v>
      </c>
      <c r="E67" s="27">
        <f>E37+E11</f>
        <v>782318089612</v>
      </c>
      <c r="G67" s="28">
        <f>E67-'[1]CĐ'!E67</f>
        <v>0</v>
      </c>
      <c r="H67" s="28"/>
    </row>
    <row r="68" spans="1:5" s="22" customFormat="1" ht="15.75">
      <c r="A68" s="20" t="s">
        <v>316</v>
      </c>
      <c r="B68" s="26" t="s">
        <v>11</v>
      </c>
      <c r="C68" s="26" t="s">
        <v>11</v>
      </c>
      <c r="D68" s="27">
        <v>0</v>
      </c>
      <c r="E68" s="27">
        <v>0</v>
      </c>
    </row>
    <row r="69" spans="1:7" s="22" customFormat="1" ht="15.75">
      <c r="A69" s="26" t="s">
        <v>317</v>
      </c>
      <c r="B69" s="26" t="s">
        <v>154</v>
      </c>
      <c r="C69" s="26" t="s">
        <v>11</v>
      </c>
      <c r="D69" s="27">
        <f>D70+D82</f>
        <v>395953529062</v>
      </c>
      <c r="E69" s="27">
        <f>E70+E82</f>
        <v>476300843181</v>
      </c>
      <c r="G69" s="28">
        <f>E69-'[1]CĐ'!E69</f>
        <v>0</v>
      </c>
    </row>
    <row r="70" spans="1:7" s="22" customFormat="1" ht="15.75">
      <c r="A70" s="26" t="s">
        <v>155</v>
      </c>
      <c r="B70" s="26" t="s">
        <v>156</v>
      </c>
      <c r="C70" s="26" t="s">
        <v>11</v>
      </c>
      <c r="D70" s="27">
        <f>SUM(D71:D81)</f>
        <v>213002894042</v>
      </c>
      <c r="E70" s="27">
        <f>SUM(E71:E81)</f>
        <v>283865112386</v>
      </c>
      <c r="G70" s="28"/>
    </row>
    <row r="71" spans="1:7" s="22" customFormat="1" ht="15.75">
      <c r="A71" s="23" t="s">
        <v>157</v>
      </c>
      <c r="B71" s="23" t="s">
        <v>158</v>
      </c>
      <c r="C71" s="23" t="s">
        <v>159</v>
      </c>
      <c r="D71" s="39">
        <v>80750996073</v>
      </c>
      <c r="E71" s="35">
        <v>99889537975</v>
      </c>
      <c r="G71" s="28"/>
    </row>
    <row r="72" spans="1:7" s="22" customFormat="1" ht="15.75">
      <c r="A72" s="23" t="s">
        <v>164</v>
      </c>
      <c r="B72" s="23" t="s">
        <v>165</v>
      </c>
      <c r="C72" s="23" t="s">
        <v>11</v>
      </c>
      <c r="D72" s="39">
        <v>52047159652</v>
      </c>
      <c r="E72" s="35">
        <v>49089905236</v>
      </c>
      <c r="G72" s="28"/>
    </row>
    <row r="73" spans="1:7" s="22" customFormat="1" ht="15.75">
      <c r="A73" s="23" t="s">
        <v>166</v>
      </c>
      <c r="B73" s="23" t="s">
        <v>167</v>
      </c>
      <c r="C73" s="23" t="s">
        <v>11</v>
      </c>
      <c r="D73" s="39">
        <v>60065736714</v>
      </c>
      <c r="E73" s="35">
        <v>99195312057</v>
      </c>
      <c r="G73" s="28"/>
    </row>
    <row r="74" spans="1:7" s="22" customFormat="1" ht="15.75">
      <c r="A74" s="23" t="s">
        <v>172</v>
      </c>
      <c r="B74" s="23" t="s">
        <v>173</v>
      </c>
      <c r="C74" s="23" t="s">
        <v>174</v>
      </c>
      <c r="D74" s="39">
        <v>4478022461</v>
      </c>
      <c r="E74" s="39">
        <v>8910096919</v>
      </c>
      <c r="G74" s="28"/>
    </row>
    <row r="75" spans="1:5" s="22" customFormat="1" ht="15.75">
      <c r="A75" s="23" t="s">
        <v>175</v>
      </c>
      <c r="B75" s="23" t="s">
        <v>176</v>
      </c>
      <c r="C75" s="23" t="s">
        <v>11</v>
      </c>
      <c r="D75" s="39">
        <v>3533372720</v>
      </c>
      <c r="E75" s="35">
        <v>1365046538</v>
      </c>
    </row>
    <row r="76" spans="1:7" s="22" customFormat="1" ht="15.75">
      <c r="A76" s="23" t="s">
        <v>177</v>
      </c>
      <c r="B76" s="23" t="s">
        <v>178</v>
      </c>
      <c r="C76" s="23" t="s">
        <v>179</v>
      </c>
      <c r="D76" s="39">
        <v>5782337732</v>
      </c>
      <c r="E76" s="87">
        <v>21493433042</v>
      </c>
      <c r="G76" s="28"/>
    </row>
    <row r="77" spans="1:5" s="22" customFormat="1" ht="15.75">
      <c r="A77" s="23" t="s">
        <v>180</v>
      </c>
      <c r="B77" s="23" t="s">
        <v>181</v>
      </c>
      <c r="C77" s="23" t="s">
        <v>11</v>
      </c>
      <c r="D77" s="39">
        <v>0</v>
      </c>
      <c r="E77" s="35">
        <v>0</v>
      </c>
    </row>
    <row r="78" spans="1:5" s="22" customFormat="1" ht="15.75">
      <c r="A78" s="23" t="s">
        <v>182</v>
      </c>
      <c r="B78" s="23" t="s">
        <v>183</v>
      </c>
      <c r="C78" s="23" t="s">
        <v>11</v>
      </c>
      <c r="D78" s="39"/>
      <c r="E78" s="35">
        <v>0</v>
      </c>
    </row>
    <row r="79" spans="1:5" s="22" customFormat="1" ht="15.75">
      <c r="A79" s="23" t="s">
        <v>184</v>
      </c>
      <c r="B79" s="23" t="s">
        <v>185</v>
      </c>
      <c r="C79" s="23" t="s">
        <v>186</v>
      </c>
      <c r="D79" s="39">
        <v>5702238045</v>
      </c>
      <c r="E79" s="35">
        <v>3580246731</v>
      </c>
    </row>
    <row r="80" spans="1:5" s="22" customFormat="1" ht="15.75">
      <c r="A80" s="23" t="s">
        <v>201</v>
      </c>
      <c r="B80" s="23" t="s">
        <v>202</v>
      </c>
      <c r="C80" s="23" t="s">
        <v>11</v>
      </c>
      <c r="D80" s="39"/>
      <c r="E80" s="35">
        <v>0</v>
      </c>
    </row>
    <row r="81" spans="1:5" s="22" customFormat="1" ht="15.75">
      <c r="A81" s="23" t="s">
        <v>203</v>
      </c>
      <c r="B81" s="23" t="s">
        <v>204</v>
      </c>
      <c r="C81" s="23" t="s">
        <v>11</v>
      </c>
      <c r="D81" s="39">
        <v>643030645</v>
      </c>
      <c r="E81" s="35">
        <v>341533888</v>
      </c>
    </row>
    <row r="82" spans="1:7" s="22" customFormat="1" ht="15.75">
      <c r="A82" s="26" t="s">
        <v>205</v>
      </c>
      <c r="B82" s="26" t="s">
        <v>206</v>
      </c>
      <c r="C82" s="26" t="s">
        <v>11</v>
      </c>
      <c r="D82" s="27">
        <f>SUM(D83:D90)</f>
        <v>182950635020</v>
      </c>
      <c r="E82" s="27">
        <f>SUM(E83:E90)</f>
        <v>192435730795</v>
      </c>
      <c r="G82" s="28"/>
    </row>
    <row r="83" spans="1:5" s="22" customFormat="1" ht="15.75">
      <c r="A83" s="23" t="s">
        <v>207</v>
      </c>
      <c r="B83" s="23" t="s">
        <v>208</v>
      </c>
      <c r="C83" s="23" t="s">
        <v>11</v>
      </c>
      <c r="D83" s="35">
        <v>0</v>
      </c>
      <c r="E83" s="35">
        <v>0</v>
      </c>
    </row>
    <row r="84" spans="1:5" s="22" customFormat="1" ht="15.75">
      <c r="A84" s="23" t="s">
        <v>209</v>
      </c>
      <c r="B84" s="23" t="s">
        <v>210</v>
      </c>
      <c r="C84" s="23" t="s">
        <v>211</v>
      </c>
      <c r="D84" s="35">
        <v>0</v>
      </c>
      <c r="E84" s="35">
        <v>0</v>
      </c>
    </row>
    <row r="85" spans="1:5" s="22" customFormat="1" ht="15.75">
      <c r="A85" s="23" t="s">
        <v>212</v>
      </c>
      <c r="B85" s="23" t="s">
        <v>213</v>
      </c>
      <c r="C85" s="23" t="s">
        <v>11</v>
      </c>
      <c r="D85" s="35">
        <v>0</v>
      </c>
      <c r="E85" s="35">
        <v>0</v>
      </c>
    </row>
    <row r="86" spans="1:5" s="22" customFormat="1" ht="15.75">
      <c r="A86" s="23" t="s">
        <v>220</v>
      </c>
      <c r="B86" s="23" t="s">
        <v>221</v>
      </c>
      <c r="C86" s="23" t="s">
        <v>222</v>
      </c>
      <c r="D86" s="35">
        <v>100869612097</v>
      </c>
      <c r="E86" s="35">
        <v>162178073873</v>
      </c>
    </row>
    <row r="87" spans="1:5" s="22" customFormat="1" ht="15.75">
      <c r="A87" s="23" t="s">
        <v>227</v>
      </c>
      <c r="B87" s="23" t="s">
        <v>228</v>
      </c>
      <c r="C87" s="23" t="s">
        <v>11</v>
      </c>
      <c r="D87" s="35">
        <v>0</v>
      </c>
      <c r="E87" s="35">
        <v>0</v>
      </c>
    </row>
    <row r="88" spans="1:5" s="22" customFormat="1" ht="15.75">
      <c r="A88" s="23" t="s">
        <v>229</v>
      </c>
      <c r="B88" s="23" t="s">
        <v>230</v>
      </c>
      <c r="C88" s="23" t="s">
        <v>11</v>
      </c>
      <c r="D88" s="35">
        <v>82081022923</v>
      </c>
      <c r="E88" s="88">
        <v>30257656922</v>
      </c>
    </row>
    <row r="89" spans="1:7" s="22" customFormat="1" ht="15.75">
      <c r="A89" s="23" t="s">
        <v>231</v>
      </c>
      <c r="B89" s="23" t="s">
        <v>232</v>
      </c>
      <c r="C89" s="23" t="s">
        <v>147</v>
      </c>
      <c r="D89" s="35">
        <v>0</v>
      </c>
      <c r="E89" s="35">
        <v>0</v>
      </c>
      <c r="G89" s="28"/>
    </row>
    <row r="90" spans="1:5" s="22" customFormat="1" ht="15.75">
      <c r="A90" s="23" t="s">
        <v>233</v>
      </c>
      <c r="B90" s="23" t="s">
        <v>234</v>
      </c>
      <c r="C90" s="23" t="s">
        <v>11</v>
      </c>
      <c r="D90" s="35"/>
      <c r="E90" s="35"/>
    </row>
    <row r="91" spans="1:5" s="22" customFormat="1" ht="15.75">
      <c r="A91" s="26" t="s">
        <v>318</v>
      </c>
      <c r="B91" s="26" t="s">
        <v>236</v>
      </c>
      <c r="C91" s="26" t="s">
        <v>11</v>
      </c>
      <c r="D91" s="27">
        <f>SUM(D92+D104)</f>
        <v>310705529475</v>
      </c>
      <c r="E91" s="27">
        <f>SUM(E92+E104)</f>
        <v>306017246431</v>
      </c>
    </row>
    <row r="92" spans="1:7" s="22" customFormat="1" ht="15.75">
      <c r="A92" s="26" t="s">
        <v>237</v>
      </c>
      <c r="B92" s="26" t="s">
        <v>238</v>
      </c>
      <c r="C92" s="26" t="s">
        <v>239</v>
      </c>
      <c r="D92" s="27">
        <f>SUM(D93:D106)</f>
        <v>310705529475</v>
      </c>
      <c r="E92" s="27">
        <f>SUM(E93:E102)</f>
        <v>306017246431</v>
      </c>
      <c r="G92" s="28">
        <f>E92-'[1]CĐ'!E95</f>
        <v>0</v>
      </c>
    </row>
    <row r="93" spans="1:5" s="22" customFormat="1" ht="15.75">
      <c r="A93" s="23" t="s">
        <v>240</v>
      </c>
      <c r="B93" s="23" t="s">
        <v>241</v>
      </c>
      <c r="C93" s="23" t="s">
        <v>11</v>
      </c>
      <c r="D93" s="35">
        <v>215999980000</v>
      </c>
      <c r="E93" s="35">
        <v>215999980000</v>
      </c>
    </row>
    <row r="94" spans="1:5" s="22" customFormat="1" ht="15.75">
      <c r="A94" s="23" t="s">
        <v>242</v>
      </c>
      <c r="B94" s="23" t="s">
        <v>243</v>
      </c>
      <c r="C94" s="23" t="s">
        <v>11</v>
      </c>
      <c r="D94" s="35">
        <v>9850000000</v>
      </c>
      <c r="E94" s="35">
        <v>9850000000</v>
      </c>
    </row>
    <row r="95" spans="1:5" s="22" customFormat="1" ht="15.75">
      <c r="A95" s="23" t="s">
        <v>244</v>
      </c>
      <c r="B95" s="23" t="s">
        <v>245</v>
      </c>
      <c r="C95" s="23" t="s">
        <v>11</v>
      </c>
      <c r="D95" s="35">
        <v>0</v>
      </c>
      <c r="E95" s="35">
        <v>0</v>
      </c>
    </row>
    <row r="96" spans="1:5" s="22" customFormat="1" ht="15.75">
      <c r="A96" s="23" t="s">
        <v>319</v>
      </c>
      <c r="B96" s="23" t="s">
        <v>247</v>
      </c>
      <c r="C96" s="23" t="s">
        <v>11</v>
      </c>
      <c r="D96" s="35">
        <v>0</v>
      </c>
      <c r="E96" s="35">
        <v>0</v>
      </c>
    </row>
    <row r="97" spans="1:5" s="22" customFormat="1" ht="15.75">
      <c r="A97" s="23" t="s">
        <v>248</v>
      </c>
      <c r="B97" s="23" t="s">
        <v>249</v>
      </c>
      <c r="C97" s="23" t="s">
        <v>11</v>
      </c>
      <c r="D97" s="35">
        <v>0</v>
      </c>
      <c r="E97" s="35">
        <v>0</v>
      </c>
    </row>
    <row r="98" spans="1:5" s="22" customFormat="1" ht="15.75">
      <c r="A98" s="23" t="s">
        <v>250</v>
      </c>
      <c r="B98" s="23" t="s">
        <v>251</v>
      </c>
      <c r="C98" s="23" t="s">
        <v>11</v>
      </c>
      <c r="D98" s="35">
        <v>0</v>
      </c>
      <c r="E98" s="35">
        <v>0</v>
      </c>
    </row>
    <row r="99" spans="1:5" s="22" customFormat="1" ht="15.75">
      <c r="A99" s="23" t="s">
        <v>252</v>
      </c>
      <c r="B99" s="23" t="s">
        <v>253</v>
      </c>
      <c r="C99" s="23" t="s">
        <v>11</v>
      </c>
      <c r="D99" s="35">
        <v>749682804</v>
      </c>
      <c r="E99" s="35">
        <v>749682804</v>
      </c>
    </row>
    <row r="100" spans="1:5" s="22" customFormat="1" ht="15.75">
      <c r="A100" s="23" t="s">
        <v>254</v>
      </c>
      <c r="B100" s="23" t="s">
        <v>255</v>
      </c>
      <c r="C100" s="23" t="s">
        <v>11</v>
      </c>
      <c r="D100" s="39">
        <v>5946159798</v>
      </c>
      <c r="E100" s="35">
        <v>4087113915</v>
      </c>
    </row>
    <row r="101" spans="1:5" s="22" customFormat="1" ht="15.75">
      <c r="A101" s="23" t="s">
        <v>256</v>
      </c>
      <c r="B101" s="23" t="s">
        <v>257</v>
      </c>
      <c r="C101" s="23" t="s">
        <v>11</v>
      </c>
      <c r="D101" s="35">
        <v>0</v>
      </c>
      <c r="E101" s="35">
        <v>0</v>
      </c>
    </row>
    <row r="102" spans="1:5" s="22" customFormat="1" ht="15.75">
      <c r="A102" s="23" t="s">
        <v>258</v>
      </c>
      <c r="B102" s="23" t="s">
        <v>259</v>
      </c>
      <c r="C102" s="23" t="s">
        <v>11</v>
      </c>
      <c r="D102" s="39">
        <v>78159706873</v>
      </c>
      <c r="E102" s="39">
        <v>75330469712</v>
      </c>
    </row>
    <row r="103" spans="1:5" s="22" customFormat="1" ht="15.75">
      <c r="A103" s="23" t="s">
        <v>264</v>
      </c>
      <c r="B103" s="23" t="s">
        <v>265</v>
      </c>
      <c r="C103" s="23" t="s">
        <v>11</v>
      </c>
      <c r="D103" s="35">
        <v>0</v>
      </c>
      <c r="E103" s="35">
        <v>0</v>
      </c>
    </row>
    <row r="104" spans="1:5" s="22" customFormat="1" ht="15.75">
      <c r="A104" s="26" t="s">
        <v>266</v>
      </c>
      <c r="B104" s="26" t="s">
        <v>267</v>
      </c>
      <c r="C104" s="26" t="s">
        <v>11</v>
      </c>
      <c r="D104" s="27">
        <v>0</v>
      </c>
      <c r="E104" s="27">
        <v>0</v>
      </c>
    </row>
    <row r="105" spans="1:5" s="22" customFormat="1" ht="15.75">
      <c r="A105" s="23" t="s">
        <v>268</v>
      </c>
      <c r="B105" s="23" t="s">
        <v>269</v>
      </c>
      <c r="C105" s="23" t="s">
        <v>270</v>
      </c>
      <c r="D105" s="35">
        <v>0</v>
      </c>
      <c r="E105" s="35">
        <v>0</v>
      </c>
    </row>
    <row r="106" spans="1:5" s="22" customFormat="1" ht="15.75">
      <c r="A106" s="23" t="s">
        <v>275</v>
      </c>
      <c r="B106" s="23" t="s">
        <v>276</v>
      </c>
      <c r="C106" s="23" t="s">
        <v>11</v>
      </c>
      <c r="D106" s="35">
        <v>0</v>
      </c>
      <c r="E106" s="35">
        <v>0</v>
      </c>
    </row>
    <row r="107" spans="1:7" s="22" customFormat="1" ht="30.75" thickBot="1">
      <c r="A107" s="42" t="s">
        <v>320</v>
      </c>
      <c r="B107" s="43" t="s">
        <v>278</v>
      </c>
      <c r="C107" s="43" t="s">
        <v>11</v>
      </c>
      <c r="D107" s="44">
        <f>D91+D69</f>
        <v>706659058537</v>
      </c>
      <c r="E107" s="44">
        <f>E92+E69</f>
        <v>782318089612</v>
      </c>
      <c r="G107" s="28">
        <f>E107-E67</f>
        <v>0</v>
      </c>
    </row>
    <row r="108" spans="1:5" s="22" customFormat="1" ht="16.5" thickTop="1">
      <c r="A108" s="45"/>
      <c r="B108" s="45"/>
      <c r="C108" s="45"/>
      <c r="D108" s="46"/>
      <c r="E108" s="46"/>
    </row>
    <row r="109" spans="1:5" s="47" customFormat="1" ht="17.25">
      <c r="A109" s="103" t="s">
        <v>321</v>
      </c>
      <c r="B109" s="103"/>
      <c r="C109" s="103"/>
      <c r="D109" s="103"/>
      <c r="E109" s="103"/>
    </row>
    <row r="110" spans="1:5" s="47" customFormat="1" ht="18" thickBot="1">
      <c r="A110" s="48"/>
      <c r="B110" s="49"/>
      <c r="C110" s="49"/>
      <c r="D110" s="49"/>
      <c r="E110" s="49"/>
    </row>
    <row r="111" spans="1:5" s="47" customFormat="1" ht="18" customHeight="1" thickTop="1">
      <c r="A111" s="50" t="s">
        <v>322</v>
      </c>
      <c r="B111" s="95" t="s">
        <v>6</v>
      </c>
      <c r="C111" s="96"/>
      <c r="D111" s="51" t="s">
        <v>7</v>
      </c>
      <c r="E111" s="52" t="s">
        <v>8</v>
      </c>
    </row>
    <row r="112" spans="1:5" s="47" customFormat="1" ht="17.25">
      <c r="A112" s="53" t="s">
        <v>323</v>
      </c>
      <c r="B112" s="54"/>
      <c r="C112" s="55"/>
      <c r="D112" s="55"/>
      <c r="E112" s="56"/>
    </row>
    <row r="113" spans="1:5" s="47" customFormat="1" ht="30">
      <c r="A113" s="57" t="s">
        <v>324</v>
      </c>
      <c r="B113" s="58"/>
      <c r="C113" s="58"/>
      <c r="D113" s="58"/>
      <c r="E113" s="59"/>
    </row>
    <row r="114" spans="1:5" s="47" customFormat="1" ht="30">
      <c r="A114" s="57" t="s">
        <v>325</v>
      </c>
      <c r="B114" s="58"/>
      <c r="C114" s="58"/>
      <c r="D114" s="58"/>
      <c r="E114" s="59"/>
    </row>
    <row r="115" spans="1:5" s="47" customFormat="1" ht="17.25">
      <c r="A115" s="57" t="s">
        <v>326</v>
      </c>
      <c r="B115" s="58"/>
      <c r="C115" s="58"/>
      <c r="D115" s="58"/>
      <c r="E115" s="59"/>
    </row>
    <row r="116" spans="1:5" s="47" customFormat="1" ht="17.25">
      <c r="A116" s="57" t="s">
        <v>327</v>
      </c>
      <c r="B116" s="60"/>
      <c r="C116" s="58"/>
      <c r="D116" s="61"/>
      <c r="E116" s="59"/>
    </row>
    <row r="117" spans="1:5" s="47" customFormat="1" ht="17.25">
      <c r="A117" s="62" t="s">
        <v>328</v>
      </c>
      <c r="B117" s="60"/>
      <c r="C117" s="58"/>
      <c r="D117" s="63">
        <v>6817.04</v>
      </c>
      <c r="E117" s="64" t="s">
        <v>329</v>
      </c>
    </row>
    <row r="118" spans="1:5" s="47" customFormat="1" ht="17.25">
      <c r="A118" s="62" t="s">
        <v>330</v>
      </c>
      <c r="B118" s="60"/>
      <c r="C118" s="58"/>
      <c r="D118" s="65">
        <v>487.61</v>
      </c>
      <c r="E118" s="66">
        <v>487.13</v>
      </c>
    </row>
    <row r="119" spans="1:5" s="47" customFormat="1" ht="17.25">
      <c r="A119" s="62" t="s">
        <v>331</v>
      </c>
      <c r="B119" s="60"/>
      <c r="C119" s="58"/>
      <c r="D119" s="67">
        <v>0</v>
      </c>
      <c r="E119" s="64">
        <v>0</v>
      </c>
    </row>
    <row r="120" spans="1:5" s="47" customFormat="1" ht="17.25">
      <c r="A120" s="57" t="s">
        <v>332</v>
      </c>
      <c r="B120" s="58"/>
      <c r="C120" s="58"/>
      <c r="D120" s="58"/>
      <c r="E120" s="59"/>
    </row>
    <row r="121" spans="1:5" s="47" customFormat="1" ht="18" thickBot="1">
      <c r="A121" s="68"/>
      <c r="B121" s="69"/>
      <c r="C121" s="69"/>
      <c r="D121" s="69"/>
      <c r="E121" s="70"/>
    </row>
    <row r="122" spans="1:5" s="47" customFormat="1" ht="18" thickTop="1">
      <c r="A122" s="48"/>
      <c r="B122" s="49"/>
      <c r="C122" s="49"/>
      <c r="D122" s="49"/>
      <c r="E122" s="49"/>
    </row>
    <row r="123" spans="1:5" s="47" customFormat="1" ht="17.25">
      <c r="A123" s="71"/>
      <c r="B123" s="71"/>
      <c r="C123" s="72"/>
      <c r="D123" s="72" t="s">
        <v>333</v>
      </c>
      <c r="E123" s="72"/>
    </row>
    <row r="124" spans="1:5" s="47" customFormat="1" ht="17.25">
      <c r="A124" s="97" t="s">
        <v>334</v>
      </c>
      <c r="B124" s="97"/>
      <c r="C124" s="97"/>
      <c r="D124" s="97"/>
      <c r="E124" s="97"/>
    </row>
    <row r="125" spans="1:5" s="47" customFormat="1" ht="17.25">
      <c r="A125" s="98"/>
      <c r="B125" s="98"/>
      <c r="C125" s="98"/>
      <c r="D125" s="98"/>
      <c r="E125" s="98"/>
    </row>
    <row r="126" spans="1:5" s="22" customFormat="1" ht="15.75">
      <c r="A126" s="73"/>
      <c r="B126" s="73"/>
      <c r="C126" s="73"/>
      <c r="D126" s="74"/>
      <c r="E126" s="74"/>
    </row>
    <row r="127" spans="1:5" s="22" customFormat="1" ht="15.75">
      <c r="A127" s="73"/>
      <c r="B127" s="73"/>
      <c r="C127" s="73"/>
      <c r="D127" s="74"/>
      <c r="E127" s="74"/>
    </row>
    <row r="130" ht="18.75">
      <c r="A130" s="75"/>
    </row>
    <row r="135" spans="1:5" s="79" customFormat="1" ht="15.75">
      <c r="A135" s="77" t="s">
        <v>335</v>
      </c>
      <c r="B135" s="77"/>
      <c r="C135" s="77"/>
      <c r="D135" s="78"/>
      <c r="E135" s="78"/>
    </row>
    <row r="136" spans="1:5" s="82" customFormat="1" ht="15.75">
      <c r="A136" s="80" t="s">
        <v>336</v>
      </c>
      <c r="B136" s="80"/>
      <c r="C136" s="80"/>
      <c r="D136" s="81"/>
      <c r="E136" s="81"/>
    </row>
    <row r="137" spans="1:5" s="82" customFormat="1" ht="15.75">
      <c r="A137" s="80" t="s">
        <v>337</v>
      </c>
      <c r="B137" s="80"/>
      <c r="C137" s="80"/>
      <c r="D137" s="81"/>
      <c r="E137" s="81"/>
    </row>
    <row r="138" spans="1:5" s="82" customFormat="1" ht="15.75">
      <c r="A138" s="80" t="s">
        <v>338</v>
      </c>
      <c r="B138" s="80"/>
      <c r="C138" s="80"/>
      <c r="D138" s="81"/>
      <c r="E138" s="81"/>
    </row>
    <row r="139" spans="1:5" s="82" customFormat="1" ht="15.75">
      <c r="A139" s="80" t="s">
        <v>339</v>
      </c>
      <c r="B139" s="80"/>
      <c r="C139" s="80"/>
      <c r="D139" s="81"/>
      <c r="E139" s="81"/>
    </row>
    <row r="140" spans="1:5" s="82" customFormat="1" ht="15.75">
      <c r="A140" s="80" t="s">
        <v>340</v>
      </c>
      <c r="B140" s="80"/>
      <c r="C140" s="80"/>
      <c r="D140" s="81"/>
      <c r="E140" s="81"/>
    </row>
    <row r="141" spans="1:5" s="85" customFormat="1" ht="12.75">
      <c r="A141" s="83"/>
      <c r="B141" s="83"/>
      <c r="C141" s="83"/>
      <c r="D141" s="84"/>
      <c r="E141" s="84"/>
    </row>
  </sheetData>
  <sheetProtection/>
  <mergeCells count="9">
    <mergeCell ref="B111:C111"/>
    <mergeCell ref="A124:E124"/>
    <mergeCell ref="A125:E125"/>
    <mergeCell ref="D1:E1"/>
    <mergeCell ref="D2:E3"/>
    <mergeCell ref="A5:E5"/>
    <mergeCell ref="A6:E6"/>
    <mergeCell ref="A7:E7"/>
    <mergeCell ref="A109:E109"/>
  </mergeCells>
  <printOptions/>
  <pageMargins left="1.09" right="0.2" top="0.46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selection activeCell="B27" sqref="B27"/>
    </sheetView>
  </sheetViews>
  <sheetFormatPr defaultColWidth="9.140625" defaultRowHeight="12.75"/>
  <cols>
    <col min="1" max="1" width="3.28125" style="1" bestFit="1" customWidth="1"/>
    <col min="2" max="2" width="60.140625" style="1" bestFit="1" customWidth="1"/>
    <col min="3" max="3" width="11.140625" style="1" bestFit="1" customWidth="1"/>
    <col min="4" max="4" width="15.57421875" style="2" customWidth="1"/>
    <col min="5" max="5" width="15.140625" style="2" customWidth="1"/>
    <col min="6" max="6" width="15.140625" style="2" bestFit="1" customWidth="1"/>
    <col min="7" max="7" width="14.8515625" style="2" bestFit="1" customWidth="1"/>
  </cols>
  <sheetData>
    <row r="1" ht="12.75">
      <c r="A1" s="1" t="s">
        <v>0</v>
      </c>
    </row>
    <row r="2" ht="12.75">
      <c r="A2" s="1" t="s">
        <v>1</v>
      </c>
    </row>
    <row r="4" spans="1:7" ht="18.75">
      <c r="A4" s="104" t="s">
        <v>342</v>
      </c>
      <c r="B4" s="105"/>
      <c r="C4" s="105"/>
      <c r="D4" s="105"/>
      <c r="E4" s="105"/>
      <c r="F4" s="105"/>
      <c r="G4" s="105"/>
    </row>
    <row r="5" spans="1:7" ht="12.75">
      <c r="A5" s="106" t="s">
        <v>343</v>
      </c>
      <c r="B5" s="107"/>
      <c r="C5" s="107"/>
      <c r="D5" s="107"/>
      <c r="E5" s="107"/>
      <c r="F5" s="107"/>
      <c r="G5" s="107"/>
    </row>
    <row r="7" spans="1:7" ht="31.5" customHeight="1">
      <c r="A7" s="3" t="s">
        <v>344</v>
      </c>
      <c r="B7" s="3" t="s">
        <v>4</v>
      </c>
      <c r="C7" s="3" t="s">
        <v>6</v>
      </c>
      <c r="D7" s="4" t="s">
        <v>345</v>
      </c>
      <c r="E7" s="4" t="s">
        <v>346</v>
      </c>
      <c r="F7" s="4" t="s">
        <v>347</v>
      </c>
      <c r="G7" s="4" t="s">
        <v>348</v>
      </c>
    </row>
    <row r="8" spans="1:7" ht="12.75">
      <c r="A8" s="5"/>
      <c r="B8" s="5"/>
      <c r="C8" s="5"/>
      <c r="D8" s="6"/>
      <c r="E8" s="6"/>
      <c r="F8" s="6"/>
      <c r="G8" s="6"/>
    </row>
    <row r="9" spans="1:7" ht="12.75">
      <c r="A9" s="7" t="s">
        <v>349</v>
      </c>
      <c r="B9" s="7" t="s">
        <v>350</v>
      </c>
      <c r="C9" s="7" t="s">
        <v>351</v>
      </c>
      <c r="D9" s="8">
        <v>46714163209</v>
      </c>
      <c r="E9" s="8">
        <v>197127945289</v>
      </c>
      <c r="F9" s="8">
        <v>533019811983</v>
      </c>
      <c r="G9" s="8">
        <v>887610994460</v>
      </c>
    </row>
    <row r="10" spans="1:7" ht="12.75">
      <c r="A10" s="7" t="s">
        <v>352</v>
      </c>
      <c r="B10" s="7" t="s">
        <v>353</v>
      </c>
      <c r="C10" s="7" t="s">
        <v>11</v>
      </c>
      <c r="D10" s="8">
        <v>0</v>
      </c>
      <c r="E10" s="8">
        <v>0</v>
      </c>
      <c r="F10" s="8">
        <v>0</v>
      </c>
      <c r="G10" s="8">
        <v>0</v>
      </c>
    </row>
    <row r="11" spans="1:7" ht="12.75">
      <c r="A11" s="5" t="s">
        <v>354</v>
      </c>
      <c r="B11" s="5" t="s">
        <v>355</v>
      </c>
      <c r="C11" s="5" t="s">
        <v>11</v>
      </c>
      <c r="D11" s="6">
        <v>0</v>
      </c>
      <c r="E11" s="6">
        <v>0</v>
      </c>
      <c r="F11" s="6">
        <v>0</v>
      </c>
      <c r="G11" s="6">
        <v>0</v>
      </c>
    </row>
    <row r="12" spans="1:7" ht="12.75">
      <c r="A12" s="5" t="s">
        <v>356</v>
      </c>
      <c r="B12" s="5" t="s">
        <v>357</v>
      </c>
      <c r="C12" s="5" t="s">
        <v>11</v>
      </c>
      <c r="D12" s="6">
        <v>0</v>
      </c>
      <c r="E12" s="6">
        <v>0</v>
      </c>
      <c r="F12" s="6">
        <v>0</v>
      </c>
      <c r="G12" s="6">
        <v>0</v>
      </c>
    </row>
    <row r="13" spans="1:7" ht="12.75">
      <c r="A13" s="5" t="s">
        <v>358</v>
      </c>
      <c r="B13" s="5" t="s">
        <v>359</v>
      </c>
      <c r="C13" s="5" t="s">
        <v>11</v>
      </c>
      <c r="D13" s="6">
        <v>0</v>
      </c>
      <c r="E13" s="6">
        <v>0</v>
      </c>
      <c r="F13" s="6">
        <v>0</v>
      </c>
      <c r="G13" s="6">
        <v>0</v>
      </c>
    </row>
    <row r="14" spans="1:7" ht="12.75">
      <c r="A14" s="5" t="s">
        <v>360</v>
      </c>
      <c r="B14" s="5" t="s">
        <v>361</v>
      </c>
      <c r="C14" s="5" t="s">
        <v>11</v>
      </c>
      <c r="D14" s="6">
        <v>0</v>
      </c>
      <c r="E14" s="6">
        <v>0</v>
      </c>
      <c r="F14" s="6">
        <v>0</v>
      </c>
      <c r="G14" s="6">
        <v>0</v>
      </c>
    </row>
    <row r="15" spans="1:7" ht="12.75">
      <c r="A15" s="7" t="s">
        <v>362</v>
      </c>
      <c r="B15" s="7" t="s">
        <v>363</v>
      </c>
      <c r="C15" s="7" t="s">
        <v>11</v>
      </c>
      <c r="D15" s="8">
        <v>46714163209</v>
      </c>
      <c r="E15" s="8">
        <v>197127945289</v>
      </c>
      <c r="F15" s="8">
        <v>533019811983</v>
      </c>
      <c r="G15" s="8">
        <v>887610994460</v>
      </c>
    </row>
    <row r="16" spans="1:7" ht="12.75">
      <c r="A16" s="7" t="s">
        <v>364</v>
      </c>
      <c r="B16" s="7" t="s">
        <v>365</v>
      </c>
      <c r="C16" s="7" t="s">
        <v>366</v>
      </c>
      <c r="D16" s="8">
        <v>24247230316</v>
      </c>
      <c r="E16" s="8">
        <v>129550194084</v>
      </c>
      <c r="F16" s="8">
        <v>418670328447</v>
      </c>
      <c r="G16" s="8">
        <v>722663634427</v>
      </c>
    </row>
    <row r="17" spans="1:7" ht="12.75">
      <c r="A17" s="7" t="s">
        <v>367</v>
      </c>
      <c r="B17" s="7" t="s">
        <v>368</v>
      </c>
      <c r="C17" s="7" t="s">
        <v>11</v>
      </c>
      <c r="D17" s="8">
        <v>22466932893</v>
      </c>
      <c r="E17" s="8">
        <v>67577751205</v>
      </c>
      <c r="F17" s="8">
        <v>114349483536</v>
      </c>
      <c r="G17" s="8">
        <v>164947360033</v>
      </c>
    </row>
    <row r="18" spans="1:7" ht="12.75">
      <c r="A18" s="7" t="s">
        <v>369</v>
      </c>
      <c r="B18" s="7" t="s">
        <v>370</v>
      </c>
      <c r="C18" s="7" t="s">
        <v>371</v>
      </c>
      <c r="D18" s="8">
        <v>1527615787</v>
      </c>
      <c r="E18" s="8">
        <v>704293873</v>
      </c>
      <c r="F18" s="8">
        <v>2574416405</v>
      </c>
      <c r="G18" s="8">
        <v>2947116960</v>
      </c>
    </row>
    <row r="19" spans="1:7" ht="12.75">
      <c r="A19" s="7" t="s">
        <v>372</v>
      </c>
      <c r="B19" s="7" t="s">
        <v>373</v>
      </c>
      <c r="C19" s="7" t="s">
        <v>374</v>
      </c>
      <c r="D19" s="8">
        <v>3666083530</v>
      </c>
      <c r="E19" s="8">
        <v>6261647416</v>
      </c>
      <c r="F19" s="8">
        <v>21348773699</v>
      </c>
      <c r="G19" s="8">
        <v>49809986695</v>
      </c>
    </row>
    <row r="20" spans="1:7" ht="12.75">
      <c r="A20" s="5" t="s">
        <v>375</v>
      </c>
      <c r="B20" s="5" t="s">
        <v>376</v>
      </c>
      <c r="C20" s="5" t="s">
        <v>11</v>
      </c>
      <c r="D20" s="6">
        <v>0</v>
      </c>
      <c r="E20" s="6">
        <v>0</v>
      </c>
      <c r="F20" s="6">
        <v>0</v>
      </c>
      <c r="G20" s="6">
        <v>0</v>
      </c>
    </row>
    <row r="21" spans="1:7" ht="12.75">
      <c r="A21" s="7" t="s">
        <v>377</v>
      </c>
      <c r="B21" s="7" t="s">
        <v>378</v>
      </c>
      <c r="C21" s="7" t="s">
        <v>11</v>
      </c>
      <c r="D21" s="8">
        <v>0</v>
      </c>
      <c r="E21" s="8">
        <v>0</v>
      </c>
      <c r="F21" s="8">
        <v>0</v>
      </c>
      <c r="G21" s="8">
        <v>0</v>
      </c>
    </row>
    <row r="22" spans="1:7" ht="12.75">
      <c r="A22" s="7" t="s">
        <v>379</v>
      </c>
      <c r="B22" s="7" t="s">
        <v>380</v>
      </c>
      <c r="C22" s="7" t="s">
        <v>11</v>
      </c>
      <c r="D22" s="8">
        <v>4296041766</v>
      </c>
      <c r="E22" s="8">
        <v>4646561771</v>
      </c>
      <c r="F22" s="8">
        <v>18000436864</v>
      </c>
      <c r="G22" s="8">
        <v>17732571739</v>
      </c>
    </row>
    <row r="23" spans="1:7" ht="12.75">
      <c r="A23" s="7" t="s">
        <v>381</v>
      </c>
      <c r="B23" s="7" t="s">
        <v>382</v>
      </c>
      <c r="C23" s="7" t="s">
        <v>11</v>
      </c>
      <c r="D23" s="8">
        <v>16032423384</v>
      </c>
      <c r="E23" s="8">
        <v>57373835891</v>
      </c>
      <c r="F23" s="8">
        <v>77574689378</v>
      </c>
      <c r="G23" s="8">
        <v>100351918559</v>
      </c>
    </row>
    <row r="24" spans="1:7" ht="12.75">
      <c r="A24" s="7" t="s">
        <v>383</v>
      </c>
      <c r="B24" s="7" t="s">
        <v>384</v>
      </c>
      <c r="C24" s="7" t="s">
        <v>11</v>
      </c>
      <c r="D24" s="8">
        <v>-2407306362</v>
      </c>
      <c r="E24" s="8">
        <v>172513344</v>
      </c>
      <c r="F24" s="8">
        <v>791636952</v>
      </c>
      <c r="G24" s="8">
        <v>1399113615</v>
      </c>
    </row>
    <row r="25" spans="1:7" ht="12.75">
      <c r="A25" s="7" t="s">
        <v>385</v>
      </c>
      <c r="B25" s="7" t="s">
        <v>386</v>
      </c>
      <c r="C25" s="7" t="s">
        <v>11</v>
      </c>
      <c r="D25" s="8">
        <v>-1</v>
      </c>
      <c r="E25" s="8">
        <v>1997134697</v>
      </c>
      <c r="F25" s="8">
        <v>118621471</v>
      </c>
      <c r="G25" s="8">
        <v>2054768639</v>
      </c>
    </row>
    <row r="26" spans="1:7" ht="12.75">
      <c r="A26" s="7" t="s">
        <v>387</v>
      </c>
      <c r="B26" s="7" t="s">
        <v>388</v>
      </c>
      <c r="C26" s="7" t="s">
        <v>11</v>
      </c>
      <c r="D26" s="8">
        <v>-2407306361</v>
      </c>
      <c r="E26" s="8">
        <v>-1824621353</v>
      </c>
      <c r="F26" s="8">
        <v>673015481</v>
      </c>
      <c r="G26" s="8">
        <v>-655655024</v>
      </c>
    </row>
    <row r="27" spans="1:7" ht="12.75">
      <c r="A27" s="7" t="s">
        <v>389</v>
      </c>
      <c r="B27" s="7" t="s">
        <v>390</v>
      </c>
      <c r="C27" s="7" t="s">
        <v>11</v>
      </c>
      <c r="D27" s="8">
        <v>13625117023</v>
      </c>
      <c r="E27" s="8">
        <v>55549214538</v>
      </c>
      <c r="F27" s="8">
        <v>78247704859</v>
      </c>
      <c r="G27" s="8">
        <v>99696263535</v>
      </c>
    </row>
    <row r="28" spans="1:7" ht="12.75">
      <c r="A28" s="7" t="s">
        <v>391</v>
      </c>
      <c r="B28" s="7" t="s">
        <v>392</v>
      </c>
      <c r="C28" s="7" t="s">
        <v>393</v>
      </c>
      <c r="D28" s="8">
        <v>3406279256</v>
      </c>
      <c r="E28" s="8">
        <v>3496571862</v>
      </c>
      <c r="F28" s="8">
        <v>19461105059</v>
      </c>
      <c r="G28" s="8">
        <v>14533334112</v>
      </c>
    </row>
    <row r="29" spans="1:7" ht="12.75">
      <c r="A29" s="7" t="s">
        <v>394</v>
      </c>
      <c r="B29" s="7" t="s">
        <v>395</v>
      </c>
      <c r="C29" s="7" t="s">
        <v>393</v>
      </c>
      <c r="D29" s="8">
        <v>0</v>
      </c>
      <c r="E29" s="8">
        <v>4211505594</v>
      </c>
      <c r="F29" s="8">
        <v>100821156</v>
      </c>
      <c r="G29" s="8">
        <v>4211505594</v>
      </c>
    </row>
    <row r="30" spans="1:7" ht="12.75">
      <c r="A30" s="7" t="s">
        <v>396</v>
      </c>
      <c r="B30" s="7" t="s">
        <v>397</v>
      </c>
      <c r="C30" s="7" t="s">
        <v>11</v>
      </c>
      <c r="D30" s="8">
        <v>10218837767</v>
      </c>
      <c r="E30" s="8">
        <v>47841137082</v>
      </c>
      <c r="F30" s="8">
        <v>58685778644</v>
      </c>
      <c r="G30" s="8">
        <v>80951423829</v>
      </c>
    </row>
  </sheetData>
  <sheetProtection/>
  <mergeCells count="2">
    <mergeCell ref="A4:G4"/>
    <mergeCell ref="A5:G5"/>
  </mergeCells>
  <printOptions horizontalCentered="1"/>
  <pageMargins left="0.5" right="0" top="0.25" bottom="1" header="0.5" footer="0.5"/>
  <pageSetup horizontalDpi="600" verticalDpi="600" orientation="landscape" paperSize="9" r:id="rId1"/>
  <headerFooter>
    <oddFooter>&amp;RPage: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1">
      <selection activeCell="A22" sqref="A22"/>
    </sheetView>
  </sheetViews>
  <sheetFormatPr defaultColWidth="9.140625" defaultRowHeight="12.75"/>
  <cols>
    <col min="1" max="1" width="43.7109375" style="1" customWidth="1"/>
    <col min="2" max="2" width="5.421875" style="1" bestFit="1" customWidth="1"/>
    <col min="3" max="3" width="9.140625" style="1" customWidth="1"/>
    <col min="4" max="4" width="19.57421875" style="2" customWidth="1"/>
    <col min="5" max="5" width="19.140625" style="2" customWidth="1"/>
  </cols>
  <sheetData>
    <row r="1" ht="12.75">
      <c r="A1" s="1" t="s">
        <v>0</v>
      </c>
    </row>
    <row r="2" ht="12.75">
      <c r="A2" s="1" t="s">
        <v>1</v>
      </c>
    </row>
    <row r="4" spans="1:5" ht="18.75">
      <c r="A4" s="104" t="s">
        <v>398</v>
      </c>
      <c r="B4" s="105"/>
      <c r="C4" s="105"/>
      <c r="D4" s="105"/>
      <c r="E4" s="105"/>
    </row>
    <row r="5" spans="1:5" ht="12.75">
      <c r="A5" s="106" t="s">
        <v>399</v>
      </c>
      <c r="B5" s="107"/>
      <c r="C5" s="107"/>
      <c r="D5" s="107"/>
      <c r="E5" s="107"/>
    </row>
    <row r="7" spans="1:5" ht="31.5" customHeight="1">
      <c r="A7" s="3" t="s">
        <v>4</v>
      </c>
      <c r="B7" s="3" t="s">
        <v>5</v>
      </c>
      <c r="C7" s="3" t="s">
        <v>6</v>
      </c>
      <c r="D7" s="4" t="s">
        <v>345</v>
      </c>
      <c r="E7" s="4" t="s">
        <v>346</v>
      </c>
    </row>
    <row r="8" spans="1:5" ht="12.75">
      <c r="A8" s="5"/>
      <c r="B8" s="5"/>
      <c r="C8" s="5"/>
      <c r="D8" s="6"/>
      <c r="E8" s="6"/>
    </row>
    <row r="9" spans="1:5" ht="12.75">
      <c r="A9" s="7" t="s">
        <v>400</v>
      </c>
      <c r="B9" s="7" t="s">
        <v>11</v>
      </c>
      <c r="C9" s="7" t="s">
        <v>11</v>
      </c>
      <c r="D9" s="8">
        <v>0</v>
      </c>
      <c r="E9" s="8">
        <v>0</v>
      </c>
    </row>
    <row r="10" spans="1:5" ht="12.75">
      <c r="A10" s="5" t="s">
        <v>401</v>
      </c>
      <c r="B10" s="5" t="s">
        <v>349</v>
      </c>
      <c r="C10" s="5" t="s">
        <v>11</v>
      </c>
      <c r="D10" s="6">
        <v>395129252595</v>
      </c>
      <c r="E10" s="6">
        <v>1006191826591</v>
      </c>
    </row>
    <row r="11" spans="1:5" ht="12.75">
      <c r="A11" s="5" t="s">
        <v>402</v>
      </c>
      <c r="B11" s="5" t="s">
        <v>352</v>
      </c>
      <c r="C11" s="5" t="s">
        <v>11</v>
      </c>
      <c r="D11" s="6">
        <v>-188314858355</v>
      </c>
      <c r="E11" s="6">
        <v>-523411413136</v>
      </c>
    </row>
    <row r="12" spans="1:5" ht="12.75">
      <c r="A12" s="5" t="s">
        <v>403</v>
      </c>
      <c r="B12" s="5" t="s">
        <v>404</v>
      </c>
      <c r="C12" s="5" t="s">
        <v>11</v>
      </c>
      <c r="D12" s="6">
        <v>-29863978327</v>
      </c>
      <c r="E12" s="6">
        <v>-35339170913</v>
      </c>
    </row>
    <row r="13" spans="1:5" ht="12.75">
      <c r="A13" s="5" t="s">
        <v>405</v>
      </c>
      <c r="B13" s="5" t="s">
        <v>354</v>
      </c>
      <c r="C13" s="5" t="s">
        <v>11</v>
      </c>
      <c r="D13" s="6">
        <v>-17667872389</v>
      </c>
      <c r="E13" s="6">
        <v>-37051594761</v>
      </c>
    </row>
    <row r="14" spans="1:5" ht="12.75">
      <c r="A14" s="5" t="s">
        <v>406</v>
      </c>
      <c r="B14" s="5" t="s">
        <v>356</v>
      </c>
      <c r="C14" s="5" t="s">
        <v>11</v>
      </c>
      <c r="D14" s="6">
        <v>-22656413146</v>
      </c>
      <c r="E14" s="6">
        <v>-13283668447</v>
      </c>
    </row>
    <row r="15" spans="1:5" ht="12.75">
      <c r="A15" s="5" t="s">
        <v>407</v>
      </c>
      <c r="B15" s="5" t="s">
        <v>358</v>
      </c>
      <c r="C15" s="5" t="s">
        <v>11</v>
      </c>
      <c r="D15" s="6">
        <v>144723639475</v>
      </c>
      <c r="E15" s="6">
        <v>11116867590</v>
      </c>
    </row>
    <row r="16" spans="1:5" ht="12.75">
      <c r="A16" s="5" t="s">
        <v>408</v>
      </c>
      <c r="B16" s="5" t="s">
        <v>360</v>
      </c>
      <c r="C16" s="5" t="s">
        <v>11</v>
      </c>
      <c r="D16" s="6">
        <v>-165050397363</v>
      </c>
      <c r="E16" s="6">
        <v>-171047447187</v>
      </c>
    </row>
    <row r="17" spans="1:5" ht="12.75">
      <c r="A17" s="7" t="s">
        <v>409</v>
      </c>
      <c r="B17" s="7" t="s">
        <v>367</v>
      </c>
      <c r="C17" s="7" t="s">
        <v>11</v>
      </c>
      <c r="D17" s="8">
        <v>116299372490</v>
      </c>
      <c r="E17" s="8">
        <v>237175399737</v>
      </c>
    </row>
    <row r="18" spans="1:5" ht="12.75">
      <c r="A18" s="5" t="s">
        <v>11</v>
      </c>
      <c r="B18" s="5" t="s">
        <v>11</v>
      </c>
      <c r="C18" s="5" t="s">
        <v>11</v>
      </c>
      <c r="D18" s="6">
        <v>0</v>
      </c>
      <c r="E18" s="6">
        <v>0</v>
      </c>
    </row>
    <row r="19" spans="1:5" ht="12.75">
      <c r="A19" s="7" t="s">
        <v>410</v>
      </c>
      <c r="B19" s="7" t="s">
        <v>11</v>
      </c>
      <c r="C19" s="7" t="s">
        <v>11</v>
      </c>
      <c r="D19" s="8">
        <v>0</v>
      </c>
      <c r="E19" s="8">
        <v>0</v>
      </c>
    </row>
    <row r="20" spans="1:5" ht="12.75">
      <c r="A20" s="5" t="s">
        <v>411</v>
      </c>
      <c r="B20" s="5" t="s">
        <v>369</v>
      </c>
      <c r="C20" s="5" t="s">
        <v>11</v>
      </c>
      <c r="D20" s="6">
        <v>0</v>
      </c>
      <c r="E20" s="6">
        <v>-165750000</v>
      </c>
    </row>
    <row r="21" spans="1:5" ht="12.75">
      <c r="A21" s="5" t="s">
        <v>412</v>
      </c>
      <c r="B21" s="5" t="s">
        <v>372</v>
      </c>
      <c r="C21" s="5" t="s">
        <v>11</v>
      </c>
      <c r="D21" s="6">
        <v>-23908549</v>
      </c>
      <c r="E21" s="6">
        <v>135280042</v>
      </c>
    </row>
    <row r="22" spans="1:5" ht="12.75">
      <c r="A22" s="5" t="s">
        <v>413</v>
      </c>
      <c r="B22" s="5" t="s">
        <v>375</v>
      </c>
      <c r="C22" s="5" t="s">
        <v>11</v>
      </c>
      <c r="D22" s="6">
        <v>-300000000</v>
      </c>
      <c r="E22" s="6">
        <v>0</v>
      </c>
    </row>
    <row r="23" spans="1:5" ht="12.75">
      <c r="A23" s="5" t="s">
        <v>414</v>
      </c>
      <c r="B23" s="5" t="s">
        <v>377</v>
      </c>
      <c r="C23" s="5" t="s">
        <v>11</v>
      </c>
      <c r="D23" s="6">
        <v>0</v>
      </c>
      <c r="E23" s="6">
        <v>0</v>
      </c>
    </row>
    <row r="24" spans="1:5" ht="12.75">
      <c r="A24" s="5" t="s">
        <v>415</v>
      </c>
      <c r="B24" s="5" t="s">
        <v>379</v>
      </c>
      <c r="C24" s="5" t="s">
        <v>11</v>
      </c>
      <c r="D24" s="6">
        <v>-300000000</v>
      </c>
      <c r="E24" s="6">
        <v>0</v>
      </c>
    </row>
    <row r="25" spans="1:5" ht="12.75">
      <c r="A25" s="5" t="s">
        <v>416</v>
      </c>
      <c r="B25" s="5" t="s">
        <v>417</v>
      </c>
      <c r="C25" s="5" t="s">
        <v>11</v>
      </c>
      <c r="D25" s="6">
        <v>0</v>
      </c>
      <c r="E25" s="6">
        <v>0</v>
      </c>
    </row>
    <row r="26" spans="1:5" ht="12.75">
      <c r="A26" s="5" t="s">
        <v>418</v>
      </c>
      <c r="B26" s="5" t="s">
        <v>419</v>
      </c>
      <c r="C26" s="5" t="s">
        <v>11</v>
      </c>
      <c r="D26" s="6">
        <v>1510326217</v>
      </c>
      <c r="E26" s="6">
        <v>2538121457</v>
      </c>
    </row>
    <row r="27" spans="1:5" ht="12.75">
      <c r="A27" s="7" t="s">
        <v>420</v>
      </c>
      <c r="B27" s="7" t="s">
        <v>381</v>
      </c>
      <c r="C27" s="7" t="s">
        <v>11</v>
      </c>
      <c r="D27" s="8">
        <v>886417668</v>
      </c>
      <c r="E27" s="8">
        <v>2507651499</v>
      </c>
    </row>
    <row r="28" spans="1:5" ht="12.75">
      <c r="A28" s="5" t="s">
        <v>11</v>
      </c>
      <c r="B28" s="5" t="s">
        <v>11</v>
      </c>
      <c r="C28" s="5" t="s">
        <v>11</v>
      </c>
      <c r="D28" s="6">
        <v>0</v>
      </c>
      <c r="E28" s="6">
        <v>0</v>
      </c>
    </row>
    <row r="29" spans="1:5" ht="12.75">
      <c r="A29" s="7" t="s">
        <v>421</v>
      </c>
      <c r="B29" s="7" t="s">
        <v>11</v>
      </c>
      <c r="C29" s="7" t="s">
        <v>11</v>
      </c>
      <c r="D29" s="8">
        <v>0</v>
      </c>
      <c r="E29" s="8">
        <v>0</v>
      </c>
    </row>
    <row r="30" spans="1:5" ht="12.75">
      <c r="A30" s="5" t="s">
        <v>422</v>
      </c>
      <c r="B30" s="5" t="s">
        <v>383</v>
      </c>
      <c r="C30" s="5" t="s">
        <v>11</v>
      </c>
      <c r="D30" s="6">
        <v>0</v>
      </c>
      <c r="E30" s="6">
        <v>0</v>
      </c>
    </row>
    <row r="31" spans="1:5" ht="12.75">
      <c r="A31" s="5" t="s">
        <v>423</v>
      </c>
      <c r="B31" s="5" t="s">
        <v>385</v>
      </c>
      <c r="C31" s="5" t="s">
        <v>11</v>
      </c>
      <c r="D31" s="6">
        <v>0</v>
      </c>
      <c r="E31" s="6">
        <v>0</v>
      </c>
    </row>
    <row r="32" spans="1:5" ht="12.75">
      <c r="A32" s="5" t="s">
        <v>424</v>
      </c>
      <c r="B32" s="5" t="s">
        <v>425</v>
      </c>
      <c r="C32" s="5" t="s">
        <v>11</v>
      </c>
      <c r="D32" s="6">
        <v>33544666500</v>
      </c>
      <c r="E32" s="6">
        <v>94080018909</v>
      </c>
    </row>
    <row r="33" spans="1:5" ht="12.75">
      <c r="A33" s="5" t="s">
        <v>426</v>
      </c>
      <c r="B33" s="5" t="s">
        <v>427</v>
      </c>
      <c r="C33" s="5" t="s">
        <v>11</v>
      </c>
      <c r="D33" s="6">
        <v>-121279010717</v>
      </c>
      <c r="E33" s="6">
        <v>-318372057255</v>
      </c>
    </row>
    <row r="34" spans="1:5" ht="12.75">
      <c r="A34" s="5" t="s">
        <v>428</v>
      </c>
      <c r="B34" s="5" t="s">
        <v>11</v>
      </c>
      <c r="C34" s="5" t="s">
        <v>11</v>
      </c>
      <c r="D34" s="6">
        <v>0</v>
      </c>
      <c r="E34" s="6">
        <v>0</v>
      </c>
    </row>
    <row r="35" spans="1:5" ht="12.75">
      <c r="A35" s="5" t="s">
        <v>429</v>
      </c>
      <c r="B35" s="5" t="s">
        <v>430</v>
      </c>
      <c r="C35" s="5" t="s">
        <v>11</v>
      </c>
      <c r="D35" s="6">
        <v>-121500000</v>
      </c>
      <c r="E35" s="6">
        <v>-57000000</v>
      </c>
    </row>
    <row r="36" spans="1:5" ht="12.75">
      <c r="A36" s="7" t="s">
        <v>431</v>
      </c>
      <c r="B36" s="7" t="s">
        <v>387</v>
      </c>
      <c r="C36" s="7" t="s">
        <v>11</v>
      </c>
      <c r="D36" s="8">
        <v>-87855844217</v>
      </c>
      <c r="E36" s="8">
        <v>-224349038346</v>
      </c>
    </row>
    <row r="37" spans="1:5" ht="12.75">
      <c r="A37" s="5" t="s">
        <v>11</v>
      </c>
      <c r="B37" s="5" t="s">
        <v>11</v>
      </c>
      <c r="C37" s="5" t="s">
        <v>11</v>
      </c>
      <c r="D37" s="6">
        <v>0</v>
      </c>
      <c r="E37" s="6">
        <v>0</v>
      </c>
    </row>
    <row r="38" spans="1:5" ht="12.75">
      <c r="A38" s="7" t="s">
        <v>432</v>
      </c>
      <c r="B38" s="7" t="s">
        <v>389</v>
      </c>
      <c r="C38" s="7" t="s">
        <v>11</v>
      </c>
      <c r="D38" s="8">
        <v>29329945941</v>
      </c>
      <c r="E38" s="8">
        <v>15334012890</v>
      </c>
    </row>
    <row r="39" spans="1:5" ht="12.75">
      <c r="A39" s="7" t="s">
        <v>433</v>
      </c>
      <c r="B39" s="7" t="s">
        <v>396</v>
      </c>
      <c r="C39" s="7" t="s">
        <v>11</v>
      </c>
      <c r="D39" s="8">
        <v>51438307624</v>
      </c>
      <c r="E39" s="8">
        <v>36104294734</v>
      </c>
    </row>
    <row r="40" spans="1:5" ht="12.75">
      <c r="A40" s="5" t="s">
        <v>434</v>
      </c>
      <c r="B40" s="5" t="s">
        <v>435</v>
      </c>
      <c r="C40" s="5" t="s">
        <v>11</v>
      </c>
      <c r="D40" s="6">
        <v>0</v>
      </c>
      <c r="E40" s="6">
        <v>0</v>
      </c>
    </row>
    <row r="41" spans="1:5" ht="12.75">
      <c r="A41" s="7" t="s">
        <v>436</v>
      </c>
      <c r="B41" s="7" t="s">
        <v>437</v>
      </c>
      <c r="C41" s="7" t="s">
        <v>438</v>
      </c>
      <c r="D41" s="8">
        <v>80768253565</v>
      </c>
      <c r="E41" s="8">
        <v>51438307624</v>
      </c>
    </row>
  </sheetData>
  <sheetProtection/>
  <mergeCells count="2">
    <mergeCell ref="A4:E4"/>
    <mergeCell ref="A5:E5"/>
  </mergeCells>
  <printOptions horizontalCentered="1"/>
  <pageMargins left="0.22" right="0" top="0.33" bottom="1" header="0.5" footer="0.5"/>
  <pageSetup horizontalDpi="600" verticalDpi="600" orientation="portrait" paperSize="9" r:id="rId1"/>
  <headerFooter>
    <oddFooter>&amp;RPage: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4.57421875" style="1" customWidth="1"/>
    <col min="2" max="2" width="5.421875" style="1" bestFit="1" customWidth="1"/>
    <col min="3" max="3" width="10.8515625" style="1" customWidth="1"/>
    <col min="4" max="4" width="19.421875" style="2" customWidth="1"/>
    <col min="5" max="5" width="18.28125" style="2" customWidth="1"/>
  </cols>
  <sheetData>
    <row r="1" ht="12.75">
      <c r="A1" s="1" t="s">
        <v>0</v>
      </c>
    </row>
    <row r="2" ht="12.75">
      <c r="A2" s="1" t="s">
        <v>1</v>
      </c>
    </row>
    <row r="4" spans="1:5" ht="18.75">
      <c r="A4" s="104" t="s">
        <v>398</v>
      </c>
      <c r="B4" s="105"/>
      <c r="C4" s="105"/>
      <c r="D4" s="105"/>
      <c r="E4" s="105"/>
    </row>
    <row r="5" spans="1:5" ht="12.75">
      <c r="A5" s="106" t="s">
        <v>399</v>
      </c>
      <c r="B5" s="107"/>
      <c r="C5" s="107"/>
      <c r="D5" s="107"/>
      <c r="E5" s="107"/>
    </row>
    <row r="7" spans="1:5" ht="31.5" customHeight="1">
      <c r="A7" s="3" t="s">
        <v>4</v>
      </c>
      <c r="B7" s="3" t="s">
        <v>5</v>
      </c>
      <c r="C7" s="3" t="s">
        <v>6</v>
      </c>
      <c r="D7" s="4" t="s">
        <v>345</v>
      </c>
      <c r="E7" s="4" t="s">
        <v>346</v>
      </c>
    </row>
    <row r="8" spans="1:5" ht="12.75">
      <c r="A8" s="5"/>
      <c r="B8" s="5"/>
      <c r="C8" s="5"/>
      <c r="D8" s="6"/>
      <c r="E8" s="6"/>
    </row>
    <row r="9" spans="1:5" ht="12.75">
      <c r="A9" s="7" t="s">
        <v>400</v>
      </c>
      <c r="B9" s="7" t="s">
        <v>11</v>
      </c>
      <c r="C9" s="7" t="s">
        <v>11</v>
      </c>
      <c r="D9" s="8">
        <v>0</v>
      </c>
      <c r="E9" s="8">
        <v>0</v>
      </c>
    </row>
    <row r="10" spans="1:5" ht="12.75">
      <c r="A10" s="7" t="s">
        <v>439</v>
      </c>
      <c r="B10" s="7" t="s">
        <v>349</v>
      </c>
      <c r="C10" s="7" t="s">
        <v>11</v>
      </c>
      <c r="D10" s="8">
        <v>78247704859</v>
      </c>
      <c r="E10" s="8">
        <v>99696263535</v>
      </c>
    </row>
    <row r="11" spans="1:5" ht="12.75">
      <c r="A11" s="5" t="s">
        <v>440</v>
      </c>
      <c r="B11" s="5" t="s">
        <v>441</v>
      </c>
      <c r="C11" s="5" t="s">
        <v>11</v>
      </c>
      <c r="D11" s="6">
        <v>538873796702</v>
      </c>
      <c r="E11" s="6">
        <v>891974206745</v>
      </c>
    </row>
    <row r="12" spans="1:5" ht="12.75">
      <c r="A12" s="5" t="s">
        <v>442</v>
      </c>
      <c r="B12" s="5" t="s">
        <v>443</v>
      </c>
      <c r="C12" s="5" t="s">
        <v>11</v>
      </c>
      <c r="D12" s="6">
        <v>-2487931362</v>
      </c>
      <c r="E12" s="6">
        <v>-16981710</v>
      </c>
    </row>
    <row r="13" spans="1:5" ht="12.75">
      <c r="A13" s="5" t="s">
        <v>444</v>
      </c>
      <c r="B13" s="5" t="s">
        <v>445</v>
      </c>
      <c r="C13" s="5" t="s">
        <v>11</v>
      </c>
      <c r="D13" s="6">
        <v>-450652214203</v>
      </c>
      <c r="E13" s="6">
        <v>-824731509258</v>
      </c>
    </row>
    <row r="14" spans="1:5" ht="12.75">
      <c r="A14" s="5" t="s">
        <v>446</v>
      </c>
      <c r="B14" s="5" t="s">
        <v>447</v>
      </c>
      <c r="C14" s="5" t="s">
        <v>11</v>
      </c>
      <c r="D14" s="6">
        <v>-7485946278</v>
      </c>
      <c r="E14" s="6">
        <v>32470547758</v>
      </c>
    </row>
    <row r="15" spans="1:5" ht="12.75">
      <c r="A15" s="7" t="s">
        <v>448</v>
      </c>
      <c r="B15" s="7" t="s">
        <v>11</v>
      </c>
      <c r="C15" s="7" t="s">
        <v>11</v>
      </c>
      <c r="D15" s="8">
        <v>0</v>
      </c>
      <c r="E15" s="8">
        <v>0</v>
      </c>
    </row>
    <row r="16" spans="1:5" ht="12.75">
      <c r="A16" s="5" t="s">
        <v>449</v>
      </c>
      <c r="B16" s="5" t="s">
        <v>352</v>
      </c>
      <c r="C16" s="5" t="s">
        <v>11</v>
      </c>
      <c r="D16" s="6">
        <v>87894664020</v>
      </c>
      <c r="E16" s="6">
        <v>97095864168</v>
      </c>
    </row>
    <row r="17" spans="1:5" ht="12.75">
      <c r="A17" s="5" t="s">
        <v>450</v>
      </c>
      <c r="B17" s="5" t="s">
        <v>404</v>
      </c>
      <c r="C17" s="5" t="s">
        <v>11</v>
      </c>
      <c r="D17" s="6">
        <v>0</v>
      </c>
      <c r="E17" s="6">
        <v>0</v>
      </c>
    </row>
    <row r="18" spans="1:5" ht="12.75">
      <c r="A18" s="5" t="s">
        <v>451</v>
      </c>
      <c r="B18" s="5" t="s">
        <v>452</v>
      </c>
      <c r="C18" s="5" t="s">
        <v>11</v>
      </c>
      <c r="D18" s="6">
        <v>0</v>
      </c>
      <c r="E18" s="6">
        <v>0</v>
      </c>
    </row>
    <row r="19" spans="1:5" ht="12.75">
      <c r="A19" s="5" t="s">
        <v>453</v>
      </c>
      <c r="B19" s="5" t="s">
        <v>454</v>
      </c>
      <c r="C19" s="5" t="s">
        <v>11</v>
      </c>
      <c r="D19" s="6">
        <v>0</v>
      </c>
      <c r="E19" s="6">
        <v>0</v>
      </c>
    </row>
    <row r="20" spans="1:5" ht="12.75">
      <c r="A20" s="5" t="s">
        <v>455</v>
      </c>
      <c r="B20" s="5" t="s">
        <v>354</v>
      </c>
      <c r="C20" s="5" t="s">
        <v>11</v>
      </c>
      <c r="D20" s="6">
        <v>397030997</v>
      </c>
      <c r="E20" s="6">
        <v>0</v>
      </c>
    </row>
    <row r="21" spans="1:5" ht="12.75">
      <c r="A21" s="5" t="s">
        <v>456</v>
      </c>
      <c r="B21" s="5" t="s">
        <v>356</v>
      </c>
      <c r="C21" s="5" t="s">
        <v>11</v>
      </c>
      <c r="D21" s="6">
        <v>0</v>
      </c>
      <c r="E21" s="6">
        <v>0</v>
      </c>
    </row>
    <row r="22" spans="1:5" ht="12.75">
      <c r="A22" s="5" t="s">
        <v>457</v>
      </c>
      <c r="B22" s="5" t="s">
        <v>358</v>
      </c>
      <c r="C22" s="5" t="s">
        <v>11</v>
      </c>
      <c r="D22" s="6">
        <v>-18122561743</v>
      </c>
      <c r="E22" s="6">
        <v>-47284899291</v>
      </c>
    </row>
    <row r="23" spans="1:5" ht="12.75">
      <c r="A23" s="7" t="s">
        <v>458</v>
      </c>
      <c r="B23" s="7" t="s">
        <v>459</v>
      </c>
      <c r="C23" s="7" t="s">
        <v>11</v>
      </c>
      <c r="D23" s="8">
        <v>148416838133</v>
      </c>
      <c r="E23" s="8">
        <v>149507228412</v>
      </c>
    </row>
    <row r="24" spans="1:5" ht="12.75">
      <c r="A24" s="5" t="s">
        <v>460</v>
      </c>
      <c r="B24" s="5" t="s">
        <v>461</v>
      </c>
      <c r="C24" s="5" t="s">
        <v>11</v>
      </c>
      <c r="D24" s="6">
        <v>15164788315</v>
      </c>
      <c r="E24" s="6">
        <v>50688504919</v>
      </c>
    </row>
    <row r="25" spans="1:5" ht="12.75">
      <c r="A25" s="5" t="s">
        <v>462</v>
      </c>
      <c r="B25" s="5" t="s">
        <v>362</v>
      </c>
      <c r="C25" s="5" t="s">
        <v>11</v>
      </c>
      <c r="D25" s="6">
        <v>25027934093</v>
      </c>
      <c r="E25" s="6">
        <v>157128419148</v>
      </c>
    </row>
    <row r="26" spans="1:5" ht="12.75">
      <c r="A26" s="5" t="s">
        <v>463</v>
      </c>
      <c r="B26" s="5" t="s">
        <v>364</v>
      </c>
      <c r="C26" s="5" t="s">
        <v>11</v>
      </c>
      <c r="D26" s="6">
        <v>676282317</v>
      </c>
      <c r="E26" s="6">
        <v>-104080644361</v>
      </c>
    </row>
    <row r="27" spans="1:5" ht="12.75">
      <c r="A27" s="5" t="s">
        <v>464</v>
      </c>
      <c r="B27" s="5" t="s">
        <v>465</v>
      </c>
      <c r="C27" s="5" t="s">
        <v>11</v>
      </c>
      <c r="D27" s="6">
        <v>6535274261</v>
      </c>
      <c r="E27" s="6">
        <v>8082785116</v>
      </c>
    </row>
    <row r="28" spans="1:5" ht="12.75">
      <c r="A28" s="5" t="s">
        <v>466</v>
      </c>
      <c r="B28" s="5" t="s">
        <v>467</v>
      </c>
      <c r="C28" s="5" t="s">
        <v>11</v>
      </c>
      <c r="D28" s="6">
        <v>-17667872389</v>
      </c>
      <c r="E28" s="6">
        <v>-37051594761</v>
      </c>
    </row>
    <row r="29" spans="1:5" ht="12.75">
      <c r="A29" s="5" t="s">
        <v>468</v>
      </c>
      <c r="B29" s="5" t="s">
        <v>469</v>
      </c>
      <c r="C29" s="5" t="s">
        <v>11</v>
      </c>
      <c r="D29" s="6">
        <v>-17667872389</v>
      </c>
      <c r="E29" s="6">
        <v>-37051594761</v>
      </c>
    </row>
    <row r="30" spans="1:5" ht="12.75">
      <c r="A30" s="5" t="s">
        <v>470</v>
      </c>
      <c r="B30" s="5" t="s">
        <v>471</v>
      </c>
      <c r="C30" s="5" t="s">
        <v>11</v>
      </c>
      <c r="D30" s="6">
        <v>0</v>
      </c>
      <c r="E30" s="6">
        <v>0</v>
      </c>
    </row>
    <row r="31" spans="1:5" ht="12.75">
      <c r="A31" s="5" t="s">
        <v>472</v>
      </c>
      <c r="B31" s="5" t="s">
        <v>473</v>
      </c>
      <c r="C31" s="5" t="s">
        <v>11</v>
      </c>
      <c r="D31" s="6">
        <v>-22656413146</v>
      </c>
      <c r="E31" s="6">
        <v>-13283668447</v>
      </c>
    </row>
    <row r="32" spans="1:5" ht="12.75">
      <c r="A32" s="5" t="s">
        <v>474</v>
      </c>
      <c r="B32" s="5" t="s">
        <v>475</v>
      </c>
      <c r="C32" s="5" t="s">
        <v>11</v>
      </c>
      <c r="D32" s="6">
        <v>123660505512</v>
      </c>
      <c r="E32" s="6">
        <v>151012437241</v>
      </c>
    </row>
    <row r="33" spans="1:5" ht="12.75">
      <c r="A33" s="5" t="s">
        <v>476</v>
      </c>
      <c r="B33" s="5" t="s">
        <v>477</v>
      </c>
      <c r="C33" s="5" t="s">
        <v>11</v>
      </c>
      <c r="D33" s="6">
        <v>0</v>
      </c>
      <c r="E33" s="6">
        <v>0</v>
      </c>
    </row>
    <row r="34" spans="1:5" ht="12.75">
      <c r="A34" s="5" t="s">
        <v>478</v>
      </c>
      <c r="B34" s="5" t="s">
        <v>479</v>
      </c>
      <c r="C34" s="5" t="s">
        <v>11</v>
      </c>
      <c r="D34" s="6">
        <v>1402946087</v>
      </c>
      <c r="E34" s="6">
        <v>7250000</v>
      </c>
    </row>
    <row r="35" spans="1:5" ht="12.75">
      <c r="A35" s="5" t="s">
        <v>480</v>
      </c>
      <c r="B35" s="5" t="s">
        <v>481</v>
      </c>
      <c r="C35" s="5" t="s">
        <v>11</v>
      </c>
      <c r="D35" s="6">
        <v>0</v>
      </c>
      <c r="E35" s="6">
        <v>0</v>
      </c>
    </row>
    <row r="36" spans="1:5" ht="12.75">
      <c r="A36" s="5" t="s">
        <v>482</v>
      </c>
      <c r="B36" s="5" t="s">
        <v>483</v>
      </c>
      <c r="C36" s="5" t="s">
        <v>11</v>
      </c>
      <c r="D36" s="6">
        <v>0</v>
      </c>
      <c r="E36" s="6">
        <v>0</v>
      </c>
    </row>
    <row r="37" spans="1:5" ht="12.75">
      <c r="A37" s="5" t="s">
        <v>484</v>
      </c>
      <c r="B37" s="5" t="s">
        <v>485</v>
      </c>
      <c r="C37" s="5" t="s">
        <v>11</v>
      </c>
      <c r="D37" s="6">
        <v>0</v>
      </c>
      <c r="E37" s="6">
        <v>0</v>
      </c>
    </row>
    <row r="38" spans="1:5" ht="12.75">
      <c r="A38" s="5" t="s">
        <v>486</v>
      </c>
      <c r="B38" s="5" t="s">
        <v>487</v>
      </c>
      <c r="C38" s="5" t="s">
        <v>11</v>
      </c>
      <c r="D38" s="6">
        <v>61990001</v>
      </c>
      <c r="E38" s="6">
        <v>1109519576</v>
      </c>
    </row>
    <row r="39" spans="1:5" ht="12.75">
      <c r="A39" s="5" t="s">
        <v>488</v>
      </c>
      <c r="B39" s="5" t="s">
        <v>489</v>
      </c>
      <c r="C39" s="5" t="s">
        <v>11</v>
      </c>
      <c r="D39" s="6">
        <v>122195569424</v>
      </c>
      <c r="E39" s="6">
        <v>149895667665</v>
      </c>
    </row>
    <row r="40" spans="1:5" ht="12.75">
      <c r="A40" s="5" t="s">
        <v>490</v>
      </c>
      <c r="B40" s="5" t="s">
        <v>491</v>
      </c>
      <c r="C40" s="5" t="s">
        <v>11</v>
      </c>
      <c r="D40" s="6">
        <v>-106291075194</v>
      </c>
      <c r="E40" s="6">
        <v>-93549374988</v>
      </c>
    </row>
    <row r="41" spans="1:5" ht="12.75">
      <c r="A41" s="5" t="s">
        <v>492</v>
      </c>
      <c r="B41" s="5" t="s">
        <v>493</v>
      </c>
      <c r="C41" s="5" t="s">
        <v>11</v>
      </c>
      <c r="D41" s="6">
        <v>-28774588800</v>
      </c>
      <c r="E41" s="6">
        <v>-1402946087</v>
      </c>
    </row>
    <row r="42" spans="1:5" ht="12.75">
      <c r="A42" s="5" t="s">
        <v>494</v>
      </c>
      <c r="B42" s="5" t="s">
        <v>495</v>
      </c>
      <c r="C42" s="5" t="s">
        <v>11</v>
      </c>
      <c r="D42" s="6">
        <v>0</v>
      </c>
      <c r="E42" s="6">
        <v>0</v>
      </c>
    </row>
    <row r="43" spans="1:5" ht="12.75">
      <c r="A43" s="5" t="s">
        <v>496</v>
      </c>
      <c r="B43" s="5" t="s">
        <v>497</v>
      </c>
      <c r="C43" s="5" t="s">
        <v>11</v>
      </c>
      <c r="D43" s="6">
        <v>0</v>
      </c>
      <c r="E43" s="6">
        <v>0</v>
      </c>
    </row>
    <row r="44" spans="1:5" ht="12.75">
      <c r="A44" s="5" t="s">
        <v>498</v>
      </c>
      <c r="B44" s="5" t="s">
        <v>499</v>
      </c>
      <c r="C44" s="5" t="s">
        <v>11</v>
      </c>
      <c r="D44" s="6">
        <v>0</v>
      </c>
      <c r="E44" s="6">
        <v>0</v>
      </c>
    </row>
    <row r="45" spans="1:5" ht="12.75">
      <c r="A45" s="5" t="s">
        <v>500</v>
      </c>
      <c r="B45" s="5" t="s">
        <v>501</v>
      </c>
      <c r="C45" s="5" t="s">
        <v>11</v>
      </c>
      <c r="D45" s="6">
        <v>0</v>
      </c>
      <c r="E45" s="6">
        <v>0</v>
      </c>
    </row>
    <row r="46" spans="1:5" ht="12.75">
      <c r="A46" s="5" t="s">
        <v>502</v>
      </c>
      <c r="B46" s="5" t="s">
        <v>503</v>
      </c>
      <c r="C46" s="5" t="s">
        <v>11</v>
      </c>
      <c r="D46" s="6">
        <v>-77516486394</v>
      </c>
      <c r="E46" s="6">
        <v>-92146428901</v>
      </c>
    </row>
    <row r="47" spans="1:5" ht="12.75">
      <c r="A47" s="5" t="s">
        <v>488</v>
      </c>
      <c r="B47" s="5" t="s">
        <v>504</v>
      </c>
      <c r="C47" s="5" t="s">
        <v>11</v>
      </c>
      <c r="D47" s="6">
        <v>0</v>
      </c>
      <c r="E47" s="6">
        <v>0</v>
      </c>
    </row>
    <row r="48" spans="1:5" ht="12.75">
      <c r="A48" s="7" t="s">
        <v>409</v>
      </c>
      <c r="B48" s="7" t="s">
        <v>367</v>
      </c>
      <c r="C48" s="7" t="s">
        <v>11</v>
      </c>
      <c r="D48" s="8">
        <v>172866261902</v>
      </c>
      <c r="E48" s="8">
        <v>268454092279</v>
      </c>
    </row>
    <row r="49" spans="1:5" ht="12.75">
      <c r="A49" s="5" t="s">
        <v>11</v>
      </c>
      <c r="B49" s="5" t="s">
        <v>11</v>
      </c>
      <c r="C49" s="5" t="s">
        <v>11</v>
      </c>
      <c r="D49" s="6">
        <v>0</v>
      </c>
      <c r="E49" s="6">
        <v>0</v>
      </c>
    </row>
    <row r="50" spans="1:5" ht="12.75">
      <c r="A50" s="7" t="s">
        <v>410</v>
      </c>
      <c r="B50" s="7" t="s">
        <v>11</v>
      </c>
      <c r="C50" s="7" t="s">
        <v>11</v>
      </c>
      <c r="D50" s="8">
        <v>0</v>
      </c>
      <c r="E50" s="8">
        <v>0</v>
      </c>
    </row>
    <row r="51" spans="1:5" ht="12.75">
      <c r="A51" s="5" t="s">
        <v>411</v>
      </c>
      <c r="B51" s="5" t="s">
        <v>369</v>
      </c>
      <c r="C51" s="5" t="s">
        <v>11</v>
      </c>
      <c r="D51" s="6">
        <v>0</v>
      </c>
      <c r="E51" s="6">
        <v>-165750000</v>
      </c>
    </row>
    <row r="52" spans="1:5" ht="12.75">
      <c r="A52" s="5" t="s">
        <v>505</v>
      </c>
      <c r="B52" s="5" t="s">
        <v>506</v>
      </c>
      <c r="C52" s="5" t="s">
        <v>11</v>
      </c>
      <c r="D52" s="6">
        <v>0</v>
      </c>
      <c r="E52" s="6">
        <v>-165750000</v>
      </c>
    </row>
    <row r="53" spans="1:5" ht="12.75">
      <c r="A53" s="5" t="s">
        <v>507</v>
      </c>
      <c r="B53" s="5" t="s">
        <v>508</v>
      </c>
      <c r="C53" s="5" t="s">
        <v>11</v>
      </c>
      <c r="D53" s="6">
        <v>0</v>
      </c>
      <c r="E53" s="6">
        <v>0</v>
      </c>
    </row>
    <row r="54" spans="1:5" ht="12.75">
      <c r="A54" s="5" t="s">
        <v>412</v>
      </c>
      <c r="B54" s="5" t="s">
        <v>372</v>
      </c>
      <c r="C54" s="5" t="s">
        <v>11</v>
      </c>
      <c r="D54" s="6">
        <v>0</v>
      </c>
      <c r="E54" s="6">
        <v>0</v>
      </c>
    </row>
    <row r="55" spans="1:5" ht="12.75">
      <c r="A55" s="5" t="s">
        <v>509</v>
      </c>
      <c r="B55" s="5" t="s">
        <v>510</v>
      </c>
      <c r="C55" s="5" t="s">
        <v>11</v>
      </c>
      <c r="D55" s="6">
        <v>0</v>
      </c>
      <c r="E55" s="6">
        <v>0</v>
      </c>
    </row>
    <row r="56" spans="1:5" ht="12.75">
      <c r="A56" s="5" t="s">
        <v>511</v>
      </c>
      <c r="B56" s="5" t="s">
        <v>512</v>
      </c>
      <c r="C56" s="5" t="s">
        <v>11</v>
      </c>
      <c r="D56" s="6">
        <v>0</v>
      </c>
      <c r="E56" s="6">
        <v>0</v>
      </c>
    </row>
    <row r="57" spans="1:5" ht="12.75">
      <c r="A57" s="5" t="s">
        <v>413</v>
      </c>
      <c r="B57" s="5" t="s">
        <v>375</v>
      </c>
      <c r="C57" s="5" t="s">
        <v>11</v>
      </c>
      <c r="D57" s="6">
        <v>-300000000</v>
      </c>
      <c r="E57" s="6">
        <v>0</v>
      </c>
    </row>
    <row r="58" spans="1:5" ht="12.75">
      <c r="A58" s="5" t="s">
        <v>414</v>
      </c>
      <c r="B58" s="5" t="s">
        <v>377</v>
      </c>
      <c r="C58" s="5" t="s">
        <v>11</v>
      </c>
      <c r="D58" s="6">
        <v>0</v>
      </c>
      <c r="E58" s="6">
        <v>0</v>
      </c>
    </row>
    <row r="59" spans="1:5" ht="12.75">
      <c r="A59" s="5" t="s">
        <v>415</v>
      </c>
      <c r="B59" s="5" t="s">
        <v>379</v>
      </c>
      <c r="C59" s="5" t="s">
        <v>11</v>
      </c>
      <c r="D59" s="6">
        <v>0</v>
      </c>
      <c r="E59" s="6">
        <v>0</v>
      </c>
    </row>
    <row r="60" spans="1:5" ht="12.75">
      <c r="A60" s="5" t="s">
        <v>416</v>
      </c>
      <c r="B60" s="5" t="s">
        <v>417</v>
      </c>
      <c r="C60" s="5" t="s">
        <v>11</v>
      </c>
      <c r="D60" s="6">
        <v>0</v>
      </c>
      <c r="E60" s="6">
        <v>0</v>
      </c>
    </row>
    <row r="61" spans="1:5" ht="12.75">
      <c r="A61" s="5" t="s">
        <v>513</v>
      </c>
      <c r="B61" s="5" t="s">
        <v>514</v>
      </c>
      <c r="C61" s="5" t="s">
        <v>11</v>
      </c>
      <c r="D61" s="6">
        <v>0</v>
      </c>
      <c r="E61" s="6">
        <v>0</v>
      </c>
    </row>
    <row r="62" spans="1:5" ht="12.75">
      <c r="A62" s="5" t="s">
        <v>515</v>
      </c>
      <c r="B62" s="5" t="s">
        <v>516</v>
      </c>
      <c r="C62" s="5" t="s">
        <v>11</v>
      </c>
      <c r="D62" s="6">
        <v>0</v>
      </c>
      <c r="E62" s="6">
        <v>0</v>
      </c>
    </row>
    <row r="63" spans="1:5" ht="12.75">
      <c r="A63" s="5" t="s">
        <v>418</v>
      </c>
      <c r="B63" s="5" t="s">
        <v>419</v>
      </c>
      <c r="C63" s="5" t="s">
        <v>11</v>
      </c>
      <c r="D63" s="6">
        <v>1510326217</v>
      </c>
      <c r="E63" s="6">
        <v>2538121457</v>
      </c>
    </row>
    <row r="64" spans="1:5" ht="12.75">
      <c r="A64" s="7" t="s">
        <v>420</v>
      </c>
      <c r="B64" s="7" t="s">
        <v>381</v>
      </c>
      <c r="C64" s="7" t="s">
        <v>11</v>
      </c>
      <c r="D64" s="8">
        <v>1210326217</v>
      </c>
      <c r="E64" s="8">
        <v>2372371457</v>
      </c>
    </row>
    <row r="65" spans="1:5" ht="12.75">
      <c r="A65" s="5" t="s">
        <v>11</v>
      </c>
      <c r="B65" s="5" t="s">
        <v>11</v>
      </c>
      <c r="C65" s="5" t="s">
        <v>11</v>
      </c>
      <c r="D65" s="6">
        <v>0</v>
      </c>
      <c r="E65" s="6">
        <v>0</v>
      </c>
    </row>
    <row r="66" spans="1:5" ht="12.75">
      <c r="A66" s="7" t="s">
        <v>421</v>
      </c>
      <c r="B66" s="7" t="s">
        <v>11</v>
      </c>
      <c r="C66" s="7" t="s">
        <v>11</v>
      </c>
      <c r="D66" s="8">
        <v>0</v>
      </c>
      <c r="E66" s="8">
        <v>0</v>
      </c>
    </row>
    <row r="67" spans="1:5" ht="12.75">
      <c r="A67" s="5" t="s">
        <v>422</v>
      </c>
      <c r="B67" s="5" t="s">
        <v>383</v>
      </c>
      <c r="C67" s="5" t="s">
        <v>11</v>
      </c>
      <c r="D67" s="6">
        <v>0</v>
      </c>
      <c r="E67" s="6">
        <v>0</v>
      </c>
    </row>
    <row r="68" spans="1:5" ht="12.75">
      <c r="A68" s="5" t="s">
        <v>423</v>
      </c>
      <c r="B68" s="5" t="s">
        <v>385</v>
      </c>
      <c r="C68" s="5" t="s">
        <v>11</v>
      </c>
      <c r="D68" s="6">
        <v>0</v>
      </c>
      <c r="E68" s="6">
        <v>0</v>
      </c>
    </row>
    <row r="69" spans="1:5" ht="12.75">
      <c r="A69" s="5" t="s">
        <v>424</v>
      </c>
      <c r="B69" s="5" t="s">
        <v>425</v>
      </c>
      <c r="C69" s="5" t="s">
        <v>11</v>
      </c>
      <c r="D69" s="6">
        <v>33544666500</v>
      </c>
      <c r="E69" s="6">
        <v>94080018909</v>
      </c>
    </row>
    <row r="70" spans="1:5" ht="12.75">
      <c r="A70" s="5" t="s">
        <v>426</v>
      </c>
      <c r="B70" s="5" t="s">
        <v>427</v>
      </c>
      <c r="C70" s="5" t="s">
        <v>11</v>
      </c>
      <c r="D70" s="6">
        <v>-58303950847</v>
      </c>
      <c r="E70" s="6">
        <v>-220581698260</v>
      </c>
    </row>
    <row r="71" spans="1:5" ht="12.75">
      <c r="A71" s="5" t="s">
        <v>428</v>
      </c>
      <c r="B71" s="5" t="s">
        <v>517</v>
      </c>
      <c r="C71" s="5" t="s">
        <v>11</v>
      </c>
      <c r="D71" s="6">
        <v>-62975059870</v>
      </c>
      <c r="E71" s="6">
        <v>-97790358995</v>
      </c>
    </row>
    <row r="72" spans="1:5" ht="12.75">
      <c r="A72" s="5" t="s">
        <v>429</v>
      </c>
      <c r="B72" s="5" t="s">
        <v>430</v>
      </c>
      <c r="C72" s="5" t="s">
        <v>11</v>
      </c>
      <c r="D72" s="6">
        <v>-57012297961</v>
      </c>
      <c r="E72" s="6">
        <v>-31200412500</v>
      </c>
    </row>
    <row r="73" spans="1:5" ht="12.75">
      <c r="A73" s="7" t="s">
        <v>431</v>
      </c>
      <c r="B73" s="7" t="s">
        <v>387</v>
      </c>
      <c r="C73" s="7" t="s">
        <v>11</v>
      </c>
      <c r="D73" s="8">
        <v>-144746642178</v>
      </c>
      <c r="E73" s="8">
        <v>-255492450846</v>
      </c>
    </row>
    <row r="74" spans="1:5" ht="12.75">
      <c r="A74" s="5" t="s">
        <v>11</v>
      </c>
      <c r="B74" s="5" t="s">
        <v>11</v>
      </c>
      <c r="C74" s="5" t="s">
        <v>11</v>
      </c>
      <c r="D74" s="6">
        <v>0</v>
      </c>
      <c r="E74" s="6">
        <v>0</v>
      </c>
    </row>
    <row r="75" spans="1:5" ht="12.75">
      <c r="A75" s="7" t="s">
        <v>432</v>
      </c>
      <c r="B75" s="7" t="s">
        <v>389</v>
      </c>
      <c r="C75" s="7" t="s">
        <v>11</v>
      </c>
      <c r="D75" s="8">
        <v>29329945941</v>
      </c>
      <c r="E75" s="8">
        <v>15334012890</v>
      </c>
    </row>
    <row r="76" spans="1:5" ht="12.75">
      <c r="A76" s="7" t="s">
        <v>433</v>
      </c>
      <c r="B76" s="7" t="s">
        <v>396</v>
      </c>
      <c r="C76" s="7" t="s">
        <v>11</v>
      </c>
      <c r="D76" s="8">
        <v>51438307624</v>
      </c>
      <c r="E76" s="8">
        <v>36104294734</v>
      </c>
    </row>
    <row r="77" spans="1:5" ht="12.75">
      <c r="A77" s="5" t="s">
        <v>434</v>
      </c>
      <c r="B77" s="5" t="s">
        <v>435</v>
      </c>
      <c r="C77" s="5" t="s">
        <v>11</v>
      </c>
      <c r="D77" s="6">
        <v>0</v>
      </c>
      <c r="E77" s="6">
        <v>0</v>
      </c>
    </row>
    <row r="78" spans="1:5" ht="12.75">
      <c r="A78" s="5" t="s">
        <v>518</v>
      </c>
      <c r="B78" s="5" t="s">
        <v>519</v>
      </c>
      <c r="C78" s="5" t="s">
        <v>11</v>
      </c>
      <c r="D78" s="6">
        <v>0</v>
      </c>
      <c r="E78" s="6">
        <v>0</v>
      </c>
    </row>
    <row r="79" spans="1:5" ht="12.75">
      <c r="A79" s="5" t="s">
        <v>520</v>
      </c>
      <c r="B79" s="5" t="s">
        <v>521</v>
      </c>
      <c r="C79" s="5" t="s">
        <v>11</v>
      </c>
      <c r="D79" s="6">
        <v>0</v>
      </c>
      <c r="E79" s="6">
        <v>0</v>
      </c>
    </row>
    <row r="80" spans="1:5" ht="12.75">
      <c r="A80" s="7" t="s">
        <v>436</v>
      </c>
      <c r="B80" s="7" t="s">
        <v>437</v>
      </c>
      <c r="C80" s="7" t="s">
        <v>383</v>
      </c>
      <c r="D80" s="8">
        <v>80768253565</v>
      </c>
      <c r="E80" s="8">
        <v>51438307624</v>
      </c>
    </row>
    <row r="81" spans="1:5" ht="12.75">
      <c r="A81" s="5" t="s">
        <v>11</v>
      </c>
      <c r="B81" s="5" t="s">
        <v>11</v>
      </c>
      <c r="C81" s="5" t="s">
        <v>11</v>
      </c>
      <c r="D81" s="6">
        <v>0</v>
      </c>
      <c r="E81" s="6">
        <v>0</v>
      </c>
    </row>
  </sheetData>
  <sheetProtection/>
  <mergeCells count="2">
    <mergeCell ref="A4:E4"/>
    <mergeCell ref="A5:E5"/>
  </mergeCells>
  <printOptions horizontalCentered="1"/>
  <pageMargins left="0.5" right="0" top="0.25" bottom="1" header="0.5" footer="0.5"/>
  <pageSetup horizontalDpi="600" verticalDpi="600" orientation="landscape" paperSize="9" r:id="rId1"/>
  <headerFooter>
    <oddFooter>&amp;RPage: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3.421875" style="1" bestFit="1" customWidth="1"/>
    <col min="2" max="2" width="5.421875" style="1" bestFit="1" customWidth="1"/>
    <col min="3" max="3" width="12.57421875" style="2" customWidth="1"/>
    <col min="4" max="4" width="14.57421875" style="2" bestFit="1" customWidth="1"/>
    <col min="5" max="5" width="14.140625" style="2" customWidth="1"/>
    <col min="6" max="6" width="12.140625" style="2" bestFit="1" customWidth="1"/>
    <col min="7" max="7" width="13.140625" style="2" bestFit="1" customWidth="1"/>
    <col min="8" max="8" width="14.00390625" style="2" customWidth="1"/>
    <col min="9" max="9" width="12.28125" style="2" customWidth="1"/>
  </cols>
  <sheetData>
    <row r="1" ht="12.75">
      <c r="A1" s="1" t="s">
        <v>0</v>
      </c>
    </row>
    <row r="2" ht="12.75">
      <c r="A2" s="1" t="s">
        <v>1</v>
      </c>
    </row>
    <row r="4" spans="1:9" ht="18.75">
      <c r="A4" s="104" t="s">
        <v>522</v>
      </c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6" t="s">
        <v>399</v>
      </c>
      <c r="B5" s="107"/>
      <c r="C5" s="107"/>
      <c r="D5" s="107"/>
      <c r="E5" s="107"/>
      <c r="F5" s="107"/>
      <c r="G5" s="107"/>
      <c r="H5" s="107"/>
      <c r="I5" s="107"/>
    </row>
    <row r="7" spans="1:9" ht="31.5" customHeight="1">
      <c r="A7" s="3" t="s">
        <v>4</v>
      </c>
      <c r="B7" s="3" t="s">
        <v>5</v>
      </c>
      <c r="C7" s="4" t="s">
        <v>523</v>
      </c>
      <c r="D7" s="4" t="s">
        <v>524</v>
      </c>
      <c r="E7" s="4" t="s">
        <v>525</v>
      </c>
      <c r="F7" s="4" t="s">
        <v>526</v>
      </c>
      <c r="G7" s="4" t="s">
        <v>527</v>
      </c>
      <c r="H7" s="4" t="s">
        <v>528</v>
      </c>
      <c r="I7" s="4" t="s">
        <v>529</v>
      </c>
    </row>
    <row r="8" spans="1:9" ht="12.75">
      <c r="A8" s="5"/>
      <c r="B8" s="5"/>
      <c r="C8" s="6"/>
      <c r="D8" s="6"/>
      <c r="E8" s="6"/>
      <c r="F8" s="6"/>
      <c r="G8" s="6"/>
      <c r="H8" s="6"/>
      <c r="I8" s="6"/>
    </row>
    <row r="9" spans="1:9" ht="12.75">
      <c r="A9" s="7" t="s">
        <v>530</v>
      </c>
      <c r="B9" s="7" t="s">
        <v>362</v>
      </c>
      <c r="C9" s="8">
        <v>0</v>
      </c>
      <c r="D9" s="8">
        <v>44040995959</v>
      </c>
      <c r="E9" s="8">
        <v>44040995959</v>
      </c>
      <c r="F9" s="8">
        <v>0</v>
      </c>
      <c r="G9" s="8">
        <v>44040995959</v>
      </c>
      <c r="H9" s="8">
        <v>44040995959</v>
      </c>
      <c r="I9" s="8">
        <v>0</v>
      </c>
    </row>
    <row r="10" spans="1:9" ht="12.75">
      <c r="A10" s="5" t="s">
        <v>531</v>
      </c>
      <c r="B10" s="5" t="s">
        <v>364</v>
      </c>
      <c r="C10" s="6">
        <v>0</v>
      </c>
      <c r="D10" s="6">
        <v>6878570035</v>
      </c>
      <c r="E10" s="6">
        <v>6878570035</v>
      </c>
      <c r="F10" s="6">
        <v>0</v>
      </c>
      <c r="G10" s="6">
        <v>6878570035</v>
      </c>
      <c r="H10" s="6">
        <v>6878570035</v>
      </c>
      <c r="I10" s="6">
        <v>0</v>
      </c>
    </row>
    <row r="11" spans="1:9" ht="12.75">
      <c r="A11" s="7" t="s">
        <v>532</v>
      </c>
      <c r="B11" s="7" t="s">
        <v>367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2.75">
      <c r="A12" s="7" t="s">
        <v>533</v>
      </c>
      <c r="B12" s="7" t="s">
        <v>381</v>
      </c>
      <c r="C12" s="8">
        <v>0</v>
      </c>
      <c r="D12" s="8">
        <v>711821024</v>
      </c>
      <c r="E12" s="8">
        <v>711821024</v>
      </c>
      <c r="F12" s="8">
        <v>0</v>
      </c>
      <c r="G12" s="8">
        <v>711821024</v>
      </c>
      <c r="H12" s="8">
        <v>711821024</v>
      </c>
      <c r="I12" s="8">
        <v>0</v>
      </c>
    </row>
    <row r="13" spans="1:9" ht="12.75">
      <c r="A13" s="5" t="s">
        <v>534</v>
      </c>
      <c r="B13" s="5" t="s">
        <v>383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.75">
      <c r="A14" s="5" t="s">
        <v>535</v>
      </c>
      <c r="B14" s="5" t="s">
        <v>385</v>
      </c>
      <c r="C14" s="6">
        <v>0</v>
      </c>
      <c r="D14" s="6">
        <v>711821024</v>
      </c>
      <c r="E14" s="6">
        <v>711821024</v>
      </c>
      <c r="F14" s="6">
        <v>0</v>
      </c>
      <c r="G14" s="6">
        <v>711821024</v>
      </c>
      <c r="H14" s="6">
        <v>711821024</v>
      </c>
      <c r="I14" s="6">
        <v>0</v>
      </c>
    </row>
    <row r="15" spans="1:9" ht="12.75">
      <c r="A15" s="7" t="s">
        <v>536</v>
      </c>
      <c r="B15" s="7" t="s">
        <v>387</v>
      </c>
      <c r="C15" s="8">
        <v>8565138624</v>
      </c>
      <c r="D15" s="8">
        <v>19483486069</v>
      </c>
      <c r="E15" s="8">
        <v>24642345437</v>
      </c>
      <c r="F15" s="8">
        <v>8565138624</v>
      </c>
      <c r="G15" s="8">
        <v>19483486069</v>
      </c>
      <c r="H15" s="8">
        <v>24642345437</v>
      </c>
      <c r="I15" s="8">
        <v>3406279256</v>
      </c>
    </row>
    <row r="16" spans="1:9" ht="12.75">
      <c r="A16" s="7" t="s">
        <v>537</v>
      </c>
      <c r="B16" s="7" t="s">
        <v>435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2.75">
      <c r="A17" s="7" t="s">
        <v>538</v>
      </c>
      <c r="B17" s="7" t="s">
        <v>389</v>
      </c>
      <c r="C17" s="8">
        <v>344958295</v>
      </c>
      <c r="D17" s="8">
        <v>2135760985</v>
      </c>
      <c r="E17" s="8">
        <v>2328364791</v>
      </c>
      <c r="F17" s="8">
        <v>344958295</v>
      </c>
      <c r="G17" s="8">
        <v>2135760985</v>
      </c>
      <c r="H17" s="8">
        <v>2328364791</v>
      </c>
      <c r="I17" s="8">
        <v>152354489</v>
      </c>
    </row>
    <row r="18" spans="1:9" ht="12.75">
      <c r="A18" s="7" t="s">
        <v>539</v>
      </c>
      <c r="B18" s="7" t="s">
        <v>396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2.75">
      <c r="A19" s="7" t="s">
        <v>540</v>
      </c>
      <c r="B19" s="7" t="s">
        <v>437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2.75">
      <c r="A20" s="5" t="s">
        <v>541</v>
      </c>
      <c r="B20" s="5" t="s">
        <v>542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2.75">
      <c r="A21" s="5" t="s">
        <v>543</v>
      </c>
      <c r="B21" s="5" t="s">
        <v>544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2.75">
      <c r="A22" s="7" t="s">
        <v>545</v>
      </c>
      <c r="B22" s="7" t="s">
        <v>546</v>
      </c>
      <c r="C22" s="8">
        <v>0</v>
      </c>
      <c r="D22" s="8">
        <v>2696008043</v>
      </c>
      <c r="E22" s="8">
        <v>1776619327</v>
      </c>
      <c r="F22" s="8">
        <v>0</v>
      </c>
      <c r="G22" s="8">
        <v>2696008043</v>
      </c>
      <c r="H22" s="8">
        <v>1776619327</v>
      </c>
      <c r="I22" s="8">
        <v>919388716</v>
      </c>
    </row>
    <row r="23" spans="1:9" ht="12.75">
      <c r="A23" s="7" t="s">
        <v>547</v>
      </c>
      <c r="B23" s="7" t="s">
        <v>548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2.75">
      <c r="A24" s="7" t="s">
        <v>549</v>
      </c>
      <c r="B24" s="7" t="s">
        <v>550</v>
      </c>
      <c r="C24" s="8">
        <v>8910096919</v>
      </c>
      <c r="D24" s="8">
        <v>69068072080</v>
      </c>
      <c r="E24" s="8">
        <v>73500146538</v>
      </c>
      <c r="F24" s="8">
        <v>8910096919</v>
      </c>
      <c r="G24" s="8">
        <v>69068072080</v>
      </c>
      <c r="H24" s="8">
        <v>73500146538</v>
      </c>
      <c r="I24" s="8">
        <v>4478022461</v>
      </c>
    </row>
  </sheetData>
  <sheetProtection/>
  <mergeCells count="2">
    <mergeCell ref="A4:I4"/>
    <mergeCell ref="A5:I5"/>
  </mergeCells>
  <printOptions horizontalCentered="1"/>
  <pageMargins left="0.5" right="0" top="0.25" bottom="1" header="0.5" footer="0.5"/>
  <pageSetup horizontalDpi="600" verticalDpi="600" orientation="landscape" paperSize="9" r:id="rId1"/>
  <headerFooter>
    <oddFooter>&amp;RPage: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8">
      <selection activeCell="D28" sqref="D28"/>
    </sheetView>
  </sheetViews>
  <sheetFormatPr defaultColWidth="9.140625" defaultRowHeight="12.75"/>
  <cols>
    <col min="1" max="1" width="44.7109375" style="1" bestFit="1" customWidth="1"/>
    <col min="2" max="2" width="5.421875" style="1" bestFit="1" customWidth="1"/>
    <col min="3" max="3" width="11.140625" style="1" bestFit="1" customWidth="1"/>
    <col min="4" max="4" width="18.8515625" style="2" customWidth="1"/>
    <col min="5" max="5" width="26.140625" style="2" customWidth="1"/>
    <col min="6" max="6" width="12.7109375" style="0" bestFit="1" customWidth="1"/>
    <col min="7" max="7" width="12.00390625" style="0" bestFit="1" customWidth="1"/>
    <col min="8" max="8" width="14.7109375" style="0" customWidth="1"/>
  </cols>
  <sheetData>
    <row r="1" ht="12.75">
      <c r="A1" s="1" t="s">
        <v>0</v>
      </c>
    </row>
    <row r="2" ht="12.75">
      <c r="A2" s="1" t="s">
        <v>1</v>
      </c>
    </row>
    <row r="4" spans="1:5" ht="18.75">
      <c r="A4" s="104" t="s">
        <v>2</v>
      </c>
      <c r="B4" s="105"/>
      <c r="C4" s="105"/>
      <c r="D4" s="105"/>
      <c r="E4" s="105"/>
    </row>
    <row r="5" spans="1:5" ht="12.75">
      <c r="A5" s="106" t="s">
        <v>3</v>
      </c>
      <c r="B5" s="107"/>
      <c r="C5" s="107"/>
      <c r="D5" s="107"/>
      <c r="E5" s="107"/>
    </row>
    <row r="7" spans="1:5" ht="31.5" customHeight="1">
      <c r="A7" s="3" t="s">
        <v>4</v>
      </c>
      <c r="B7" s="3" t="s">
        <v>5</v>
      </c>
      <c r="C7" s="3" t="s">
        <v>6</v>
      </c>
      <c r="D7" s="4" t="s">
        <v>7</v>
      </c>
      <c r="E7" s="4" t="s">
        <v>8</v>
      </c>
    </row>
    <row r="8" spans="1:5" ht="12.75">
      <c r="A8" s="5"/>
      <c r="B8" s="5"/>
      <c r="C8" s="5"/>
      <c r="D8" s="6"/>
      <c r="E8" s="6"/>
    </row>
    <row r="9" spans="1:5" ht="12.75">
      <c r="A9" s="7" t="s">
        <v>9</v>
      </c>
      <c r="B9" s="7" t="s">
        <v>10</v>
      </c>
      <c r="C9" s="7" t="s">
        <v>11</v>
      </c>
      <c r="D9" s="8">
        <v>363790407539</v>
      </c>
      <c r="E9" s="8">
        <v>345545463977</v>
      </c>
    </row>
    <row r="10" spans="1:5" ht="12.75">
      <c r="A10" s="7" t="s">
        <v>12</v>
      </c>
      <c r="B10" s="7" t="s">
        <v>13</v>
      </c>
      <c r="C10" s="7" t="s">
        <v>11</v>
      </c>
      <c r="D10" s="8">
        <v>80768253565</v>
      </c>
      <c r="E10" s="8">
        <v>51438307624</v>
      </c>
    </row>
    <row r="11" spans="1:5" ht="12.75">
      <c r="A11" s="5" t="s">
        <v>14</v>
      </c>
      <c r="B11" s="5" t="s">
        <v>15</v>
      </c>
      <c r="C11" s="5" t="s">
        <v>16</v>
      </c>
      <c r="D11" s="6">
        <v>10768253565</v>
      </c>
      <c r="E11" s="6">
        <v>35621283811</v>
      </c>
    </row>
    <row r="12" spans="1:5" ht="12.75">
      <c r="A12" s="5" t="s">
        <v>17</v>
      </c>
      <c r="B12" s="5" t="s">
        <v>18</v>
      </c>
      <c r="C12" s="5" t="s">
        <v>11</v>
      </c>
      <c r="D12" s="6">
        <v>70000000000</v>
      </c>
      <c r="E12" s="6">
        <v>15817023813</v>
      </c>
    </row>
    <row r="13" spans="1:5" ht="12.75">
      <c r="A13" s="7" t="s">
        <v>19</v>
      </c>
      <c r="B13" s="7" t="s">
        <v>20</v>
      </c>
      <c r="C13" s="7" t="s">
        <v>21</v>
      </c>
      <c r="D13" s="8">
        <v>300000000</v>
      </c>
      <c r="E13" s="8">
        <v>0</v>
      </c>
    </row>
    <row r="14" spans="1:5" ht="12.75">
      <c r="A14" s="5" t="s">
        <v>22</v>
      </c>
      <c r="B14" s="5" t="s">
        <v>23</v>
      </c>
      <c r="C14" s="5" t="s">
        <v>11</v>
      </c>
      <c r="D14" s="6">
        <v>300000000</v>
      </c>
      <c r="E14" s="6">
        <v>0</v>
      </c>
    </row>
    <row r="15" spans="1:5" ht="12.75">
      <c r="A15" s="5" t="s">
        <v>24</v>
      </c>
      <c r="B15" s="5" t="s">
        <v>25</v>
      </c>
      <c r="C15" s="5" t="s">
        <v>11</v>
      </c>
      <c r="D15" s="6">
        <v>0</v>
      </c>
      <c r="E15" s="6">
        <v>0</v>
      </c>
    </row>
    <row r="16" spans="1:5" ht="12.75">
      <c r="A16" s="7" t="s">
        <v>26</v>
      </c>
      <c r="B16" s="7" t="s">
        <v>27</v>
      </c>
      <c r="C16" s="7" t="s">
        <v>11</v>
      </c>
      <c r="D16" s="8">
        <v>128166102102</v>
      </c>
      <c r="E16" s="8">
        <v>143502651772</v>
      </c>
    </row>
    <row r="17" spans="1:5" ht="12.75">
      <c r="A17" s="5" t="s">
        <v>28</v>
      </c>
      <c r="B17" s="5" t="s">
        <v>29</v>
      </c>
      <c r="C17" s="5" t="s">
        <v>11</v>
      </c>
      <c r="D17" s="6">
        <v>7619766941</v>
      </c>
      <c r="E17" s="6">
        <v>35806891238</v>
      </c>
    </row>
    <row r="18" spans="1:5" ht="12.75">
      <c r="A18" s="5" t="s">
        <v>30</v>
      </c>
      <c r="B18" s="5" t="s">
        <v>31</v>
      </c>
      <c r="C18" s="5" t="s">
        <v>11</v>
      </c>
      <c r="D18" s="6">
        <v>29548776180</v>
      </c>
      <c r="E18" s="6">
        <v>2287344171</v>
      </c>
    </row>
    <row r="19" spans="1:5" ht="12.75">
      <c r="A19" s="5" t="s">
        <v>32</v>
      </c>
      <c r="B19" s="5" t="s">
        <v>33</v>
      </c>
      <c r="C19" s="5" t="s">
        <v>11</v>
      </c>
      <c r="D19" s="6">
        <v>0</v>
      </c>
      <c r="E19" s="6">
        <v>0</v>
      </c>
    </row>
    <row r="20" spans="1:5" ht="12.75">
      <c r="A20" s="5" t="s">
        <v>34</v>
      </c>
      <c r="B20" s="5" t="s">
        <v>35</v>
      </c>
      <c r="C20" s="5" t="s">
        <v>11</v>
      </c>
      <c r="D20" s="6">
        <v>0</v>
      </c>
      <c r="E20" s="6">
        <v>0</v>
      </c>
    </row>
    <row r="21" spans="1:5" ht="12.75">
      <c r="A21" s="5" t="s">
        <v>36</v>
      </c>
      <c r="B21" s="5" t="s">
        <v>37</v>
      </c>
      <c r="C21" s="5" t="s">
        <v>38</v>
      </c>
      <c r="D21" s="6">
        <v>90997558981</v>
      </c>
      <c r="E21" s="6">
        <v>105408416363</v>
      </c>
    </row>
    <row r="22" spans="1:5" ht="12.75">
      <c r="A22" s="7" t="s">
        <v>40</v>
      </c>
      <c r="B22" s="7" t="s">
        <v>41</v>
      </c>
      <c r="C22" s="7" t="s">
        <v>11</v>
      </c>
      <c r="D22" s="8">
        <v>117375191154</v>
      </c>
      <c r="E22" s="8">
        <v>142104496130</v>
      </c>
    </row>
    <row r="23" spans="1:5" ht="12.75">
      <c r="A23" s="5" t="s">
        <v>42</v>
      </c>
      <c r="B23" s="5" t="s">
        <v>43</v>
      </c>
      <c r="C23" s="5" t="s">
        <v>44</v>
      </c>
      <c r="D23" s="6">
        <v>119908014511</v>
      </c>
      <c r="E23" s="6">
        <v>144935948604</v>
      </c>
    </row>
    <row r="24" spans="1:5" ht="12.75">
      <c r="A24" s="5" t="s">
        <v>45</v>
      </c>
      <c r="B24" s="5" t="s">
        <v>46</v>
      </c>
      <c r="C24" s="5" t="s">
        <v>11</v>
      </c>
      <c r="D24" s="6">
        <v>28783016775</v>
      </c>
      <c r="E24" s="6">
        <v>0</v>
      </c>
    </row>
    <row r="25" spans="1:5" ht="12.75">
      <c r="A25" s="5" t="s">
        <v>47</v>
      </c>
      <c r="B25" s="5" t="s">
        <v>48</v>
      </c>
      <c r="C25" s="5" t="s">
        <v>11</v>
      </c>
      <c r="D25" s="6">
        <v>71784116256</v>
      </c>
      <c r="E25" s="6">
        <v>106848131055</v>
      </c>
    </row>
    <row r="26" spans="1:5" ht="12.75">
      <c r="A26" s="5" t="s">
        <v>49</v>
      </c>
      <c r="B26" s="5" t="s">
        <v>50</v>
      </c>
      <c r="C26" s="5" t="s">
        <v>11</v>
      </c>
      <c r="D26" s="6">
        <v>7246445983</v>
      </c>
      <c r="E26" s="6">
        <v>7639980002</v>
      </c>
    </row>
    <row r="27" spans="1:5" ht="12.75">
      <c r="A27" s="5" t="s">
        <v>51</v>
      </c>
      <c r="B27" s="5" t="s">
        <v>52</v>
      </c>
      <c r="C27" s="5" t="s">
        <v>11</v>
      </c>
      <c r="D27" s="6">
        <v>12094435497</v>
      </c>
      <c r="E27" s="6">
        <v>30447837547</v>
      </c>
    </row>
    <row r="28" spans="1:5" ht="12.75">
      <c r="A28" s="5" t="s">
        <v>53</v>
      </c>
      <c r="B28" s="5" t="s">
        <v>54</v>
      </c>
      <c r="C28" s="5" t="s">
        <v>11</v>
      </c>
      <c r="D28" s="6">
        <v>-2532823357</v>
      </c>
      <c r="E28" s="6">
        <v>-2831452474</v>
      </c>
    </row>
    <row r="29" spans="1:5" ht="12.75">
      <c r="A29" s="7" t="s">
        <v>55</v>
      </c>
      <c r="B29" s="7" t="s">
        <v>56</v>
      </c>
      <c r="C29" s="7" t="s">
        <v>11</v>
      </c>
      <c r="D29" s="8">
        <v>37180860718</v>
      </c>
      <c r="E29" s="8">
        <v>8500008451</v>
      </c>
    </row>
    <row r="30" spans="1:5" ht="12.75">
      <c r="A30" s="5" t="s">
        <v>57</v>
      </c>
      <c r="B30" s="5" t="s">
        <v>58</v>
      </c>
      <c r="C30" s="5" t="s">
        <v>11</v>
      </c>
      <c r="D30" s="6">
        <v>2423143918</v>
      </c>
      <c r="E30" s="6">
        <v>947110437</v>
      </c>
    </row>
    <row r="31" spans="1:5" ht="12.75">
      <c r="A31" s="5" t="s">
        <v>59</v>
      </c>
      <c r="B31" s="5" t="s">
        <v>60</v>
      </c>
      <c r="C31" s="5" t="s">
        <v>11</v>
      </c>
      <c r="D31" s="6">
        <v>5592647162</v>
      </c>
      <c r="E31" s="6">
        <v>1846313237</v>
      </c>
    </row>
    <row r="32" spans="1:5" ht="12.75">
      <c r="A32" s="5" t="s">
        <v>61</v>
      </c>
      <c r="B32" s="5" t="s">
        <v>62</v>
      </c>
      <c r="C32" s="5" t="s">
        <v>11</v>
      </c>
      <c r="D32" s="6">
        <v>5592647162</v>
      </c>
      <c r="E32" s="6">
        <v>1846313237</v>
      </c>
    </row>
    <row r="33" spans="1:5" ht="12.75">
      <c r="A33" s="5" t="s">
        <v>63</v>
      </c>
      <c r="B33" s="5" t="s">
        <v>64</v>
      </c>
      <c r="C33" s="5" t="s">
        <v>65</v>
      </c>
      <c r="D33" s="6">
        <v>0</v>
      </c>
      <c r="E33" s="6">
        <v>0</v>
      </c>
    </row>
    <row r="34" spans="1:5" ht="12.75">
      <c r="A34" s="5" t="s">
        <v>66</v>
      </c>
      <c r="B34" s="5" t="s">
        <v>67</v>
      </c>
      <c r="C34" s="5" t="s">
        <v>11</v>
      </c>
      <c r="D34" s="6">
        <v>29165069638</v>
      </c>
      <c r="E34" s="6">
        <v>5706584777</v>
      </c>
    </row>
    <row r="35" spans="1:5" ht="12.75">
      <c r="A35" s="5" t="s">
        <v>68</v>
      </c>
      <c r="B35" s="5" t="s">
        <v>69</v>
      </c>
      <c r="C35" s="5" t="s">
        <v>11</v>
      </c>
      <c r="D35" s="6">
        <v>0</v>
      </c>
      <c r="E35" s="6">
        <v>1085791632</v>
      </c>
    </row>
    <row r="36" spans="1:5" ht="12.75">
      <c r="A36" s="5" t="s">
        <v>70</v>
      </c>
      <c r="B36" s="5" t="s">
        <v>71</v>
      </c>
      <c r="C36" s="5" t="s">
        <v>11</v>
      </c>
      <c r="D36" s="6">
        <v>312480838</v>
      </c>
      <c r="E36" s="6">
        <v>3127847058</v>
      </c>
    </row>
    <row r="37" spans="1:5" ht="12.75">
      <c r="A37" s="5" t="s">
        <v>72</v>
      </c>
      <c r="B37" s="5" t="s">
        <v>73</v>
      </c>
      <c r="C37" s="5" t="s">
        <v>11</v>
      </c>
      <c r="D37" s="6">
        <v>28852588800</v>
      </c>
      <c r="E37" s="6">
        <v>1492946087</v>
      </c>
    </row>
    <row r="38" spans="1:5" ht="12.75">
      <c r="A38" s="7" t="s">
        <v>74</v>
      </c>
      <c r="B38" s="7" t="s">
        <v>75</v>
      </c>
      <c r="C38" s="7" t="s">
        <v>11</v>
      </c>
      <c r="D38" s="8">
        <v>342868650998</v>
      </c>
      <c r="E38" s="8">
        <v>436772625635</v>
      </c>
    </row>
    <row r="39" spans="1:5" ht="12.75">
      <c r="A39" s="7" t="s">
        <v>76</v>
      </c>
      <c r="B39" s="7" t="s">
        <v>77</v>
      </c>
      <c r="C39" s="7" t="s">
        <v>11</v>
      </c>
      <c r="D39" s="8">
        <v>0</v>
      </c>
      <c r="E39" s="8">
        <v>0</v>
      </c>
    </row>
    <row r="40" spans="1:5" ht="12.75">
      <c r="A40" s="5" t="s">
        <v>78</v>
      </c>
      <c r="B40" s="5" t="s">
        <v>79</v>
      </c>
      <c r="C40" s="5" t="s">
        <v>11</v>
      </c>
      <c r="D40" s="6">
        <v>0</v>
      </c>
      <c r="E40" s="6">
        <v>0</v>
      </c>
    </row>
    <row r="41" spans="1:5" ht="12.75">
      <c r="A41" s="5" t="s">
        <v>80</v>
      </c>
      <c r="B41" s="5" t="s">
        <v>81</v>
      </c>
      <c r="C41" s="5" t="s">
        <v>11</v>
      </c>
      <c r="D41" s="6">
        <v>0</v>
      </c>
      <c r="E41" s="6">
        <v>0</v>
      </c>
    </row>
    <row r="42" spans="1:5" ht="12.75">
      <c r="A42" s="5" t="s">
        <v>82</v>
      </c>
      <c r="B42" s="5" t="s">
        <v>83</v>
      </c>
      <c r="C42" s="5" t="s">
        <v>84</v>
      </c>
      <c r="D42" s="6">
        <v>0</v>
      </c>
      <c r="E42" s="6">
        <v>0</v>
      </c>
    </row>
    <row r="43" spans="1:5" ht="12.75">
      <c r="A43" s="5" t="s">
        <v>85</v>
      </c>
      <c r="B43" s="5" t="s">
        <v>86</v>
      </c>
      <c r="C43" s="5" t="s">
        <v>87</v>
      </c>
      <c r="D43" s="6">
        <v>0</v>
      </c>
      <c r="E43" s="6">
        <v>0</v>
      </c>
    </row>
    <row r="44" spans="1:5" ht="12.75">
      <c r="A44" s="5" t="s">
        <v>88</v>
      </c>
      <c r="B44" s="5" t="s">
        <v>89</v>
      </c>
      <c r="C44" s="5" t="s">
        <v>11</v>
      </c>
      <c r="D44" s="6">
        <v>0</v>
      </c>
      <c r="E44" s="6">
        <v>0</v>
      </c>
    </row>
    <row r="45" spans="1:5" ht="12.75">
      <c r="A45" s="5" t="s">
        <v>90</v>
      </c>
      <c r="B45" s="5" t="s">
        <v>91</v>
      </c>
      <c r="C45" s="5" t="s">
        <v>11</v>
      </c>
      <c r="D45" s="6">
        <v>0</v>
      </c>
      <c r="E45" s="6">
        <v>0</v>
      </c>
    </row>
    <row r="46" spans="1:5" ht="12.75">
      <c r="A46" s="5" t="s">
        <v>92</v>
      </c>
      <c r="B46" s="5" t="s">
        <v>93</v>
      </c>
      <c r="C46" s="5" t="s">
        <v>11</v>
      </c>
      <c r="D46" s="6">
        <v>0</v>
      </c>
      <c r="E46" s="6">
        <v>0</v>
      </c>
    </row>
    <row r="47" spans="1:5" ht="12.75">
      <c r="A47" s="5" t="s">
        <v>94</v>
      </c>
      <c r="B47" s="5" t="s">
        <v>95</v>
      </c>
      <c r="C47" s="5" t="s">
        <v>11</v>
      </c>
      <c r="D47" s="6">
        <v>0</v>
      </c>
      <c r="E47" s="6">
        <v>0</v>
      </c>
    </row>
    <row r="48" spans="1:5" ht="12.75">
      <c r="A48" s="5" t="s">
        <v>96</v>
      </c>
      <c r="B48" s="5" t="s">
        <v>97</v>
      </c>
      <c r="C48" s="5" t="s">
        <v>11</v>
      </c>
      <c r="D48" s="6">
        <v>0</v>
      </c>
      <c r="E48" s="6">
        <v>0</v>
      </c>
    </row>
    <row r="49" spans="1:5" ht="12.75">
      <c r="A49" s="7" t="s">
        <v>98</v>
      </c>
      <c r="B49" s="7" t="s">
        <v>99</v>
      </c>
      <c r="C49" s="7" t="s">
        <v>100</v>
      </c>
      <c r="D49" s="8">
        <v>338505213542</v>
      </c>
      <c r="E49" s="8">
        <v>424297059281</v>
      </c>
    </row>
    <row r="50" spans="1:5" ht="12.75">
      <c r="A50" s="5" t="s">
        <v>101</v>
      </c>
      <c r="B50" s="5" t="s">
        <v>102</v>
      </c>
      <c r="C50" s="5" t="s">
        <v>11</v>
      </c>
      <c r="D50" s="6">
        <v>338505213542</v>
      </c>
      <c r="E50" s="6">
        <v>424273725941</v>
      </c>
    </row>
    <row r="51" spans="1:5" ht="12.75">
      <c r="A51" s="5" t="s">
        <v>103</v>
      </c>
      <c r="B51" s="5" t="s">
        <v>104</v>
      </c>
      <c r="C51" s="5" t="s">
        <v>11</v>
      </c>
      <c r="D51" s="6">
        <v>570370894505</v>
      </c>
      <c r="E51" s="6">
        <v>569760030538</v>
      </c>
    </row>
    <row r="52" spans="1:5" ht="12.75">
      <c r="A52" s="5" t="s">
        <v>105</v>
      </c>
      <c r="B52" s="5" t="s">
        <v>106</v>
      </c>
      <c r="C52" s="5" t="s">
        <v>11</v>
      </c>
      <c r="D52" s="6">
        <v>-231865680963</v>
      </c>
      <c r="E52" s="6">
        <v>-145486304597</v>
      </c>
    </row>
    <row r="53" spans="1:5" ht="12.75">
      <c r="A53" s="5" t="s">
        <v>107</v>
      </c>
      <c r="B53" s="5" t="s">
        <v>108</v>
      </c>
      <c r="C53" s="5" t="s">
        <v>109</v>
      </c>
      <c r="D53" s="6">
        <v>0</v>
      </c>
      <c r="E53" s="6">
        <v>0</v>
      </c>
    </row>
    <row r="54" spans="1:5" ht="12.75">
      <c r="A54" s="5" t="s">
        <v>103</v>
      </c>
      <c r="B54" s="5" t="s">
        <v>110</v>
      </c>
      <c r="C54" s="5" t="s">
        <v>11</v>
      </c>
      <c r="D54" s="6">
        <v>0</v>
      </c>
      <c r="E54" s="6">
        <v>0</v>
      </c>
    </row>
    <row r="55" spans="1:5" ht="12.75">
      <c r="A55" s="5" t="s">
        <v>105</v>
      </c>
      <c r="B55" s="5" t="s">
        <v>111</v>
      </c>
      <c r="C55" s="5" t="s">
        <v>11</v>
      </c>
      <c r="D55" s="6">
        <v>0</v>
      </c>
      <c r="E55" s="6">
        <v>0</v>
      </c>
    </row>
    <row r="56" spans="1:5" ht="12.75">
      <c r="A56" s="5" t="s">
        <v>112</v>
      </c>
      <c r="B56" s="5" t="s">
        <v>113</v>
      </c>
      <c r="C56" s="5" t="s">
        <v>114</v>
      </c>
      <c r="D56" s="6">
        <v>0</v>
      </c>
      <c r="E56" s="6">
        <v>23333340</v>
      </c>
    </row>
    <row r="57" spans="1:5" ht="12.75">
      <c r="A57" s="5" t="s">
        <v>103</v>
      </c>
      <c r="B57" s="5" t="s">
        <v>115</v>
      </c>
      <c r="C57" s="5" t="s">
        <v>11</v>
      </c>
      <c r="D57" s="6">
        <v>268724400</v>
      </c>
      <c r="E57" s="6">
        <v>281724400</v>
      </c>
    </row>
    <row r="58" spans="1:5" ht="12.75">
      <c r="A58" s="5" t="s">
        <v>105</v>
      </c>
      <c r="B58" s="5" t="s">
        <v>116</v>
      </c>
      <c r="C58" s="5" t="s">
        <v>11</v>
      </c>
      <c r="D58" s="6">
        <v>-268724400</v>
      </c>
      <c r="E58" s="6">
        <v>-258391060</v>
      </c>
    </row>
    <row r="59" spans="1:5" ht="12.75">
      <c r="A59" s="5" t="s">
        <v>117</v>
      </c>
      <c r="B59" s="5" t="s">
        <v>118</v>
      </c>
      <c r="C59" s="5" t="s">
        <v>119</v>
      </c>
      <c r="D59" s="6">
        <v>0</v>
      </c>
      <c r="E59" s="6">
        <v>0</v>
      </c>
    </row>
    <row r="60" spans="1:5" ht="12.75">
      <c r="A60" s="7" t="s">
        <v>120</v>
      </c>
      <c r="B60" s="7" t="s">
        <v>121</v>
      </c>
      <c r="C60" s="7" t="s">
        <v>122</v>
      </c>
      <c r="D60" s="8">
        <v>0</v>
      </c>
      <c r="E60" s="8">
        <v>0</v>
      </c>
    </row>
    <row r="61" spans="1:5" ht="12.75">
      <c r="A61" s="5" t="s">
        <v>103</v>
      </c>
      <c r="B61" s="5" t="s">
        <v>123</v>
      </c>
      <c r="C61" s="5" t="s">
        <v>11</v>
      </c>
      <c r="D61" s="6">
        <v>0</v>
      </c>
      <c r="E61" s="6">
        <v>0</v>
      </c>
    </row>
    <row r="62" spans="1:5" ht="12.75">
      <c r="A62" s="5" t="s">
        <v>105</v>
      </c>
      <c r="B62" s="5" t="s">
        <v>124</v>
      </c>
      <c r="C62" s="5" t="s">
        <v>11</v>
      </c>
      <c r="D62" s="6">
        <v>0</v>
      </c>
      <c r="E62" s="6">
        <v>0</v>
      </c>
    </row>
    <row r="63" spans="1:5" ht="12.75">
      <c r="A63" s="7" t="s">
        <v>125</v>
      </c>
      <c r="B63" s="7" t="s">
        <v>126</v>
      </c>
      <c r="C63" s="7" t="s">
        <v>11</v>
      </c>
      <c r="D63" s="8">
        <v>0</v>
      </c>
      <c r="E63" s="8">
        <v>0</v>
      </c>
    </row>
    <row r="64" spans="1:5" ht="12.75">
      <c r="A64" s="5" t="s">
        <v>127</v>
      </c>
      <c r="B64" s="5" t="s">
        <v>128</v>
      </c>
      <c r="C64" s="5" t="s">
        <v>11</v>
      </c>
      <c r="D64" s="6">
        <v>0</v>
      </c>
      <c r="E64" s="6">
        <v>0</v>
      </c>
    </row>
    <row r="65" spans="1:5" ht="12.75">
      <c r="A65" s="5" t="s">
        <v>129</v>
      </c>
      <c r="B65" s="5" t="s">
        <v>130</v>
      </c>
      <c r="C65" s="5" t="s">
        <v>11</v>
      </c>
      <c r="D65" s="6">
        <v>0</v>
      </c>
      <c r="E65" s="6">
        <v>0</v>
      </c>
    </row>
    <row r="66" spans="1:5" ht="12.75">
      <c r="A66" s="5" t="s">
        <v>131</v>
      </c>
      <c r="B66" s="5" t="s">
        <v>132</v>
      </c>
      <c r="C66" s="5" t="s">
        <v>11</v>
      </c>
      <c r="D66" s="6">
        <v>0</v>
      </c>
      <c r="E66" s="6">
        <v>0</v>
      </c>
    </row>
    <row r="67" spans="1:5" ht="12.75">
      <c r="A67" s="5" t="s">
        <v>133</v>
      </c>
      <c r="B67" s="5" t="s">
        <v>134</v>
      </c>
      <c r="C67" s="5" t="s">
        <v>11</v>
      </c>
      <c r="D67" s="6">
        <v>0</v>
      </c>
      <c r="E67" s="6">
        <v>0</v>
      </c>
    </row>
    <row r="68" spans="1:5" ht="12.75">
      <c r="A68" s="5" t="s">
        <v>135</v>
      </c>
      <c r="B68" s="5" t="s">
        <v>136</v>
      </c>
      <c r="C68" s="5" t="s">
        <v>137</v>
      </c>
      <c r="D68" s="6">
        <v>0</v>
      </c>
      <c r="E68" s="6">
        <v>0</v>
      </c>
    </row>
    <row r="69" spans="1:5" ht="12.75">
      <c r="A69" s="5" t="s">
        <v>138</v>
      </c>
      <c r="B69" s="5" t="s">
        <v>139</v>
      </c>
      <c r="C69" s="5" t="s">
        <v>11</v>
      </c>
      <c r="D69" s="6">
        <v>0</v>
      </c>
      <c r="E69" s="6">
        <v>0</v>
      </c>
    </row>
    <row r="70" spans="1:5" ht="12.75">
      <c r="A70" s="7" t="s">
        <v>140</v>
      </c>
      <c r="B70" s="7" t="s">
        <v>141</v>
      </c>
      <c r="C70" s="7" t="s">
        <v>11</v>
      </c>
      <c r="D70" s="8">
        <v>4363437456</v>
      </c>
      <c r="E70" s="8">
        <v>12475566354</v>
      </c>
    </row>
    <row r="71" spans="1:5" ht="12.75">
      <c r="A71" s="5" t="s">
        <v>142</v>
      </c>
      <c r="B71" s="5" t="s">
        <v>143</v>
      </c>
      <c r="C71" s="5" t="s">
        <v>144</v>
      </c>
      <c r="D71" s="6">
        <v>4363437456</v>
      </c>
      <c r="E71" s="6">
        <v>12374745198</v>
      </c>
    </row>
    <row r="72" spans="1:5" ht="12.75">
      <c r="A72" s="5" t="s">
        <v>145</v>
      </c>
      <c r="B72" s="5" t="s">
        <v>146</v>
      </c>
      <c r="C72" s="5" t="s">
        <v>147</v>
      </c>
      <c r="D72" s="6">
        <v>0</v>
      </c>
      <c r="E72" s="6">
        <v>100821156</v>
      </c>
    </row>
    <row r="73" spans="1:5" ht="12.75">
      <c r="A73" s="5" t="s">
        <v>148</v>
      </c>
      <c r="B73" s="5" t="s">
        <v>149</v>
      </c>
      <c r="C73" s="5" t="s">
        <v>11</v>
      </c>
      <c r="D73" s="6">
        <v>0</v>
      </c>
      <c r="E73" s="6">
        <v>0</v>
      </c>
    </row>
    <row r="74" spans="1:5" ht="12.75">
      <c r="A74" s="7" t="s">
        <v>150</v>
      </c>
      <c r="B74" s="7" t="s">
        <v>151</v>
      </c>
      <c r="C74" s="7" t="s">
        <v>11</v>
      </c>
      <c r="D74" s="8">
        <v>706659058537</v>
      </c>
      <c r="E74" s="8">
        <v>782318089612</v>
      </c>
    </row>
    <row r="75" spans="1:5" ht="12.75">
      <c r="A75" s="7" t="s">
        <v>152</v>
      </c>
      <c r="B75" s="7" t="s">
        <v>11</v>
      </c>
      <c r="C75" s="7" t="s">
        <v>11</v>
      </c>
      <c r="D75" s="8">
        <v>0</v>
      </c>
      <c r="E75" s="8">
        <v>0</v>
      </c>
    </row>
    <row r="76" spans="1:5" ht="12.75">
      <c r="A76" s="7" t="s">
        <v>153</v>
      </c>
      <c r="B76" s="7" t="s">
        <v>154</v>
      </c>
      <c r="C76" s="7" t="s">
        <v>11</v>
      </c>
      <c r="D76" s="8">
        <v>395953529062</v>
      </c>
      <c r="E76" s="8">
        <v>476300843181</v>
      </c>
    </row>
    <row r="77" spans="1:5" ht="12.75">
      <c r="A77" s="7" t="s">
        <v>155</v>
      </c>
      <c r="B77" s="7" t="s">
        <v>156</v>
      </c>
      <c r="C77" s="7" t="s">
        <v>11</v>
      </c>
      <c r="D77" s="8">
        <v>295083916965</v>
      </c>
      <c r="E77" s="8">
        <v>311915145120</v>
      </c>
    </row>
    <row r="78" spans="1:5" ht="12.75">
      <c r="A78" s="5" t="s">
        <v>157</v>
      </c>
      <c r="B78" s="5" t="s">
        <v>158</v>
      </c>
      <c r="C78" s="5" t="s">
        <v>159</v>
      </c>
      <c r="D78" s="6">
        <v>80750996073</v>
      </c>
      <c r="E78" s="6">
        <v>99889537975</v>
      </c>
    </row>
    <row r="79" spans="1:5" ht="12.75">
      <c r="A79" s="5" t="s">
        <v>160</v>
      </c>
      <c r="B79" s="5" t="s">
        <v>161</v>
      </c>
      <c r="C79" s="5" t="s">
        <v>11</v>
      </c>
      <c r="D79" s="6">
        <v>0</v>
      </c>
      <c r="E79" s="6">
        <v>20000000000</v>
      </c>
    </row>
    <row r="80" spans="1:5" ht="12.75">
      <c r="A80" s="5" t="s">
        <v>162</v>
      </c>
      <c r="B80" s="5" t="s">
        <v>163</v>
      </c>
      <c r="C80" s="5" t="s">
        <v>11</v>
      </c>
      <c r="D80" s="6">
        <v>80750996073</v>
      </c>
      <c r="E80" s="6">
        <v>79889537975</v>
      </c>
    </row>
    <row r="81" spans="1:5" ht="12.75">
      <c r="A81" s="5" t="s">
        <v>164</v>
      </c>
      <c r="B81" s="5" t="s">
        <v>165</v>
      </c>
      <c r="C81" s="5" t="s">
        <v>11</v>
      </c>
      <c r="D81" s="6">
        <v>52047159652</v>
      </c>
      <c r="E81" s="6">
        <v>49089905236</v>
      </c>
    </row>
    <row r="82" spans="1:5" ht="12.75">
      <c r="A82" s="5" t="s">
        <v>166</v>
      </c>
      <c r="B82" s="5" t="s">
        <v>167</v>
      </c>
      <c r="C82" s="5" t="s">
        <v>11</v>
      </c>
      <c r="D82" s="6">
        <v>60065736714</v>
      </c>
      <c r="E82" s="6">
        <v>99195312057</v>
      </c>
    </row>
    <row r="83" spans="1:5" ht="12.75">
      <c r="A83" s="5" t="s">
        <v>168</v>
      </c>
      <c r="B83" s="5" t="s">
        <v>169</v>
      </c>
      <c r="C83" s="5" t="s">
        <v>11</v>
      </c>
      <c r="D83" s="6">
        <v>60065736714</v>
      </c>
      <c r="E83" s="6">
        <v>99195312057</v>
      </c>
    </row>
    <row r="84" spans="1:5" ht="12.75">
      <c r="A84" s="5" t="s">
        <v>170</v>
      </c>
      <c r="B84" s="5" t="s">
        <v>171</v>
      </c>
      <c r="C84" s="5" t="s">
        <v>11</v>
      </c>
      <c r="D84" s="6">
        <v>0</v>
      </c>
      <c r="E84" s="6">
        <v>0</v>
      </c>
    </row>
    <row r="85" spans="1:5" ht="12.75">
      <c r="A85" s="5" t="s">
        <v>172</v>
      </c>
      <c r="B85" s="5" t="s">
        <v>173</v>
      </c>
      <c r="C85" s="5" t="s">
        <v>174</v>
      </c>
      <c r="D85" s="6">
        <v>4478022461</v>
      </c>
      <c r="E85" s="6">
        <v>8910096919</v>
      </c>
    </row>
    <row r="86" spans="1:5" ht="12.75">
      <c r="A86" s="5" t="s">
        <v>175</v>
      </c>
      <c r="B86" s="5" t="s">
        <v>176</v>
      </c>
      <c r="C86" s="5" t="s">
        <v>11</v>
      </c>
      <c r="D86" s="6">
        <v>3533372720</v>
      </c>
      <c r="E86" s="6">
        <v>1365046538</v>
      </c>
    </row>
    <row r="87" spans="1:6" ht="12.75">
      <c r="A87" s="5" t="s">
        <v>177</v>
      </c>
      <c r="B87" s="5" t="s">
        <v>178</v>
      </c>
      <c r="C87" s="5" t="s">
        <v>179</v>
      </c>
      <c r="D87" s="6">
        <v>5782337732</v>
      </c>
      <c r="E87" s="6">
        <v>31829766376</v>
      </c>
      <c r="F87" s="94">
        <v>31829766376</v>
      </c>
    </row>
    <row r="88" spans="1:5" ht="12.75">
      <c r="A88" s="5" t="s">
        <v>180</v>
      </c>
      <c r="B88" s="5" t="s">
        <v>181</v>
      </c>
      <c r="C88" s="5" t="s">
        <v>11</v>
      </c>
      <c r="D88" s="6">
        <v>0</v>
      </c>
      <c r="E88" s="6">
        <v>0</v>
      </c>
    </row>
    <row r="89" spans="1:6" ht="12.75">
      <c r="A89" s="5" t="s">
        <v>182</v>
      </c>
      <c r="B89" s="5" t="s">
        <v>183</v>
      </c>
      <c r="C89" s="5" t="s">
        <v>11</v>
      </c>
      <c r="D89" s="6">
        <v>0</v>
      </c>
      <c r="E89" s="6">
        <v>0</v>
      </c>
      <c r="F89">
        <v>21493433042</v>
      </c>
    </row>
    <row r="90" spans="1:6" ht="12.75">
      <c r="A90" s="5" t="s">
        <v>184</v>
      </c>
      <c r="B90" s="5" t="s">
        <v>185</v>
      </c>
      <c r="C90" s="5" t="s">
        <v>186</v>
      </c>
      <c r="D90" s="6">
        <v>5702238045</v>
      </c>
      <c r="E90" s="6">
        <v>1372622543</v>
      </c>
      <c r="F90">
        <v>31665695620</v>
      </c>
    </row>
    <row r="91" spans="1:6" ht="12.75">
      <c r="A91" s="5" t="s">
        <v>187</v>
      </c>
      <c r="B91" s="5" t="s">
        <v>188</v>
      </c>
      <c r="C91" s="5" t="s">
        <v>11</v>
      </c>
      <c r="D91" s="6">
        <v>5545629813</v>
      </c>
      <c r="E91" s="6">
        <v>1201111481</v>
      </c>
      <c r="F91">
        <f>F90-F89</f>
        <v>10172262578</v>
      </c>
    </row>
    <row r="92" spans="1:5" ht="12.75">
      <c r="A92" s="5" t="s">
        <v>189</v>
      </c>
      <c r="B92" s="5" t="s">
        <v>190</v>
      </c>
      <c r="C92" s="5" t="s">
        <v>11</v>
      </c>
      <c r="D92" s="6">
        <v>0</v>
      </c>
      <c r="E92" s="6">
        <v>0</v>
      </c>
    </row>
    <row r="93" spans="1:5" ht="12.75">
      <c r="A93" s="5" t="s">
        <v>191</v>
      </c>
      <c r="B93" s="5" t="s">
        <v>192</v>
      </c>
      <c r="C93" s="5" t="s">
        <v>11</v>
      </c>
      <c r="D93" s="6">
        <v>82602035</v>
      </c>
      <c r="E93" s="6">
        <v>116003096</v>
      </c>
    </row>
    <row r="94" spans="1:5" ht="12.75">
      <c r="A94" s="5" t="s">
        <v>193</v>
      </c>
      <c r="B94" s="5" t="s">
        <v>194</v>
      </c>
      <c r="C94" s="5" t="s">
        <v>11</v>
      </c>
      <c r="D94" s="6">
        <v>74006197</v>
      </c>
      <c r="E94" s="6">
        <v>55507966</v>
      </c>
    </row>
    <row r="95" spans="1:5" ht="12.75">
      <c r="A95" s="5" t="s">
        <v>195</v>
      </c>
      <c r="B95" s="5" t="s">
        <v>196</v>
      </c>
      <c r="C95" s="5" t="s">
        <v>11</v>
      </c>
      <c r="D95" s="6">
        <v>0</v>
      </c>
      <c r="E95" s="6">
        <v>0</v>
      </c>
    </row>
    <row r="96" spans="1:5" ht="12.75">
      <c r="A96" s="5" t="s">
        <v>197</v>
      </c>
      <c r="B96" s="5" t="s">
        <v>198</v>
      </c>
      <c r="C96" s="5" t="s">
        <v>11</v>
      </c>
      <c r="D96" s="6">
        <v>0</v>
      </c>
      <c r="E96" s="6">
        <v>0</v>
      </c>
    </row>
    <row r="97" spans="1:5" ht="12.75">
      <c r="A97" s="5" t="s">
        <v>199</v>
      </c>
      <c r="B97" s="5" t="s">
        <v>200</v>
      </c>
      <c r="C97" s="5" t="s">
        <v>11</v>
      </c>
      <c r="D97" s="6">
        <v>0</v>
      </c>
      <c r="E97" s="6">
        <v>0</v>
      </c>
    </row>
    <row r="98" spans="1:5" ht="12.75">
      <c r="A98" s="5" t="s">
        <v>201</v>
      </c>
      <c r="B98" s="5" t="s">
        <v>202</v>
      </c>
      <c r="C98" s="5" t="s">
        <v>11</v>
      </c>
      <c r="D98" s="6">
        <v>82081022923</v>
      </c>
      <c r="E98" s="6">
        <v>19921323588</v>
      </c>
    </row>
    <row r="99" spans="1:5" ht="12.75">
      <c r="A99" s="5" t="s">
        <v>203</v>
      </c>
      <c r="B99" s="5" t="s">
        <v>204</v>
      </c>
      <c r="C99" s="5" t="s">
        <v>11</v>
      </c>
      <c r="D99" s="6">
        <v>643030645</v>
      </c>
      <c r="E99" s="6">
        <v>341533888</v>
      </c>
    </row>
    <row r="100" spans="1:5" ht="12.75">
      <c r="A100" s="7" t="s">
        <v>205</v>
      </c>
      <c r="B100" s="7" t="s">
        <v>206</v>
      </c>
      <c r="C100" s="7" t="s">
        <v>11</v>
      </c>
      <c r="D100" s="8">
        <v>100869612097</v>
      </c>
      <c r="E100" s="8">
        <v>164385698061</v>
      </c>
    </row>
    <row r="101" spans="1:5" ht="12.75">
      <c r="A101" s="5" t="s">
        <v>207</v>
      </c>
      <c r="B101" s="5" t="s">
        <v>208</v>
      </c>
      <c r="C101" s="5" t="s">
        <v>11</v>
      </c>
      <c r="D101" s="6">
        <v>0</v>
      </c>
      <c r="E101" s="6">
        <v>0</v>
      </c>
    </row>
    <row r="102" spans="1:5" ht="12.75">
      <c r="A102" s="5" t="s">
        <v>209</v>
      </c>
      <c r="B102" s="5" t="s">
        <v>210</v>
      </c>
      <c r="C102" s="5" t="s">
        <v>211</v>
      </c>
      <c r="D102" s="6">
        <v>0</v>
      </c>
      <c r="E102" s="6">
        <v>0</v>
      </c>
    </row>
    <row r="103" spans="1:5" ht="12.75">
      <c r="A103" s="5" t="s">
        <v>212</v>
      </c>
      <c r="B103" s="5" t="s">
        <v>213</v>
      </c>
      <c r="C103" s="5" t="s">
        <v>11</v>
      </c>
      <c r="D103" s="6">
        <v>0</v>
      </c>
      <c r="E103" s="6">
        <v>0</v>
      </c>
    </row>
    <row r="104" spans="1:5" ht="12.75">
      <c r="A104" s="5" t="s">
        <v>214</v>
      </c>
      <c r="B104" s="5" t="s">
        <v>215</v>
      </c>
      <c r="C104" s="5" t="s">
        <v>11</v>
      </c>
      <c r="D104" s="6">
        <v>0</v>
      </c>
      <c r="E104" s="6">
        <v>0</v>
      </c>
    </row>
    <row r="105" spans="1:5" ht="12.75">
      <c r="A105" s="5" t="s">
        <v>216</v>
      </c>
      <c r="B105" s="5" t="s">
        <v>217</v>
      </c>
      <c r="C105" s="5" t="s">
        <v>11</v>
      </c>
      <c r="D105" s="6">
        <v>0</v>
      </c>
      <c r="E105" s="6">
        <v>0</v>
      </c>
    </row>
    <row r="106" spans="1:5" ht="12.75">
      <c r="A106" s="5" t="s">
        <v>218</v>
      </c>
      <c r="B106" s="5" t="s">
        <v>219</v>
      </c>
      <c r="C106" s="5" t="s">
        <v>11</v>
      </c>
      <c r="D106" s="6">
        <v>0</v>
      </c>
      <c r="E106" s="6">
        <v>0</v>
      </c>
    </row>
    <row r="107" spans="1:5" ht="12.75">
      <c r="A107" s="5" t="s">
        <v>220</v>
      </c>
      <c r="B107" s="5" t="s">
        <v>221</v>
      </c>
      <c r="C107" s="5" t="s">
        <v>222</v>
      </c>
      <c r="D107" s="6">
        <v>100869612097</v>
      </c>
      <c r="E107" s="6">
        <v>162178073873</v>
      </c>
    </row>
    <row r="108" spans="1:5" ht="12.75">
      <c r="A108" s="5" t="s">
        <v>223</v>
      </c>
      <c r="B108" s="5" t="s">
        <v>224</v>
      </c>
      <c r="C108" s="5" t="s">
        <v>11</v>
      </c>
      <c r="D108" s="6">
        <v>100869612097</v>
      </c>
      <c r="E108" s="6">
        <v>162178073873</v>
      </c>
    </row>
    <row r="109" spans="1:5" ht="12.75">
      <c r="A109" s="5" t="s">
        <v>225</v>
      </c>
      <c r="B109" s="5" t="s">
        <v>226</v>
      </c>
      <c r="C109" s="5" t="s">
        <v>11</v>
      </c>
      <c r="D109" s="6">
        <v>0</v>
      </c>
      <c r="E109" s="6">
        <v>0</v>
      </c>
    </row>
    <row r="110" spans="1:5" ht="12.75">
      <c r="A110" s="5" t="s">
        <v>227</v>
      </c>
      <c r="B110" s="5" t="s">
        <v>228</v>
      </c>
      <c r="C110" s="5" t="s">
        <v>11</v>
      </c>
      <c r="D110" s="6">
        <v>0</v>
      </c>
      <c r="E110" s="6">
        <v>0</v>
      </c>
    </row>
    <row r="111" spans="1:5" ht="12.75">
      <c r="A111" s="5" t="s">
        <v>229</v>
      </c>
      <c r="B111" s="5" t="s">
        <v>230</v>
      </c>
      <c r="C111" s="5" t="s">
        <v>11</v>
      </c>
      <c r="D111" s="6">
        <v>0</v>
      </c>
      <c r="E111" s="6">
        <v>0</v>
      </c>
    </row>
    <row r="112" spans="1:5" ht="12.75">
      <c r="A112" s="5" t="s">
        <v>231</v>
      </c>
      <c r="B112" s="5" t="s">
        <v>232</v>
      </c>
      <c r="C112" s="5" t="s">
        <v>147</v>
      </c>
      <c r="D112" s="6">
        <v>0</v>
      </c>
      <c r="E112" s="6">
        <v>0</v>
      </c>
    </row>
    <row r="113" spans="1:5" ht="12.75">
      <c r="A113" s="5" t="s">
        <v>233</v>
      </c>
      <c r="B113" s="5" t="s">
        <v>234</v>
      </c>
      <c r="C113" s="5" t="s">
        <v>11</v>
      </c>
      <c r="D113" s="6">
        <v>0</v>
      </c>
      <c r="E113" s="6">
        <v>2207624188</v>
      </c>
    </row>
    <row r="114" spans="1:5" ht="12.75">
      <c r="A114" s="7" t="s">
        <v>235</v>
      </c>
      <c r="B114" s="7" t="s">
        <v>236</v>
      </c>
      <c r="C114" s="7" t="s">
        <v>11</v>
      </c>
      <c r="D114" s="8">
        <v>310705529475</v>
      </c>
      <c r="E114" s="8">
        <v>306017246431</v>
      </c>
    </row>
    <row r="115" spans="1:5" ht="12.75">
      <c r="A115" s="7" t="s">
        <v>237</v>
      </c>
      <c r="B115" s="7" t="s">
        <v>238</v>
      </c>
      <c r="C115" s="7" t="s">
        <v>239</v>
      </c>
      <c r="D115" s="8">
        <v>310705529475</v>
      </c>
      <c r="E115" s="8">
        <v>306017246431</v>
      </c>
    </row>
    <row r="116" spans="1:5" ht="12.75">
      <c r="A116" s="5" t="s">
        <v>240</v>
      </c>
      <c r="B116" s="5" t="s">
        <v>241</v>
      </c>
      <c r="C116" s="5" t="s">
        <v>11</v>
      </c>
      <c r="D116" s="6">
        <v>215999980000</v>
      </c>
      <c r="E116" s="6">
        <v>215999980000</v>
      </c>
    </row>
    <row r="117" spans="1:5" ht="12.75">
      <c r="A117" s="5" t="s">
        <v>242</v>
      </c>
      <c r="B117" s="5" t="s">
        <v>243</v>
      </c>
      <c r="C117" s="5" t="s">
        <v>11</v>
      </c>
      <c r="D117" s="6">
        <v>9850000000</v>
      </c>
      <c r="E117" s="6">
        <v>9850000000</v>
      </c>
    </row>
    <row r="118" spans="1:5" ht="12.75">
      <c r="A118" s="5" t="s">
        <v>244</v>
      </c>
      <c r="B118" s="5" t="s">
        <v>245</v>
      </c>
      <c r="C118" s="5" t="s">
        <v>11</v>
      </c>
      <c r="D118" s="6">
        <v>0</v>
      </c>
      <c r="E118" s="6">
        <v>0</v>
      </c>
    </row>
    <row r="119" spans="1:5" ht="12.75">
      <c r="A119" s="5" t="s">
        <v>246</v>
      </c>
      <c r="B119" s="5" t="s">
        <v>247</v>
      </c>
      <c r="C119" s="5" t="s">
        <v>11</v>
      </c>
      <c r="D119" s="6">
        <v>0</v>
      </c>
      <c r="E119" s="6">
        <v>0</v>
      </c>
    </row>
    <row r="120" spans="1:5" ht="12.75">
      <c r="A120" s="5" t="s">
        <v>248</v>
      </c>
      <c r="B120" s="5" t="s">
        <v>249</v>
      </c>
      <c r="C120" s="5" t="s">
        <v>11</v>
      </c>
      <c r="D120" s="6">
        <v>0</v>
      </c>
      <c r="E120" s="6">
        <v>0</v>
      </c>
    </row>
    <row r="121" spans="1:5" ht="12.75">
      <c r="A121" s="5" t="s">
        <v>250</v>
      </c>
      <c r="B121" s="5" t="s">
        <v>251</v>
      </c>
      <c r="C121" s="5" t="s">
        <v>11</v>
      </c>
      <c r="D121" s="6">
        <v>0</v>
      </c>
      <c r="E121" s="6">
        <v>0</v>
      </c>
    </row>
    <row r="122" spans="1:5" ht="12.75">
      <c r="A122" s="5" t="s">
        <v>252</v>
      </c>
      <c r="B122" s="5" t="s">
        <v>253</v>
      </c>
      <c r="C122" s="5" t="s">
        <v>11</v>
      </c>
      <c r="D122" s="6">
        <v>749682804</v>
      </c>
      <c r="E122" s="6">
        <v>749682804</v>
      </c>
    </row>
    <row r="123" spans="1:8" ht="15">
      <c r="A123" s="5" t="s">
        <v>254</v>
      </c>
      <c r="B123" s="5" t="s">
        <v>255</v>
      </c>
      <c r="C123" s="5" t="s">
        <v>11</v>
      </c>
      <c r="D123" s="6">
        <v>5946159798</v>
      </c>
      <c r="E123" s="6">
        <v>4087113915</v>
      </c>
      <c r="F123">
        <f>2557596069</f>
        <v>2557596069</v>
      </c>
      <c r="H123" s="92">
        <v>7683755867</v>
      </c>
    </row>
    <row r="124" spans="1:8" ht="12.75">
      <c r="A124" s="5" t="s">
        <v>256</v>
      </c>
      <c r="B124" s="5" t="s">
        <v>257</v>
      </c>
      <c r="C124" s="5" t="s">
        <v>11</v>
      </c>
      <c r="D124" s="6">
        <v>0</v>
      </c>
      <c r="E124" s="6">
        <v>0</v>
      </c>
      <c r="F124" s="89">
        <f>F123+D123</f>
        <v>8503755867</v>
      </c>
      <c r="H124">
        <v>2557596069</v>
      </c>
    </row>
    <row r="125" spans="1:8" ht="12.75">
      <c r="A125" s="5" t="s">
        <v>258</v>
      </c>
      <c r="B125" s="5" t="s">
        <v>259</v>
      </c>
      <c r="C125" s="5" t="s">
        <v>11</v>
      </c>
      <c r="D125" s="6">
        <v>78159706873</v>
      </c>
      <c r="E125" s="6">
        <v>75330469712</v>
      </c>
      <c r="H125" s="91">
        <f>H124+H123</f>
        <v>10241351936</v>
      </c>
    </row>
    <row r="126" spans="1:5" ht="12.75">
      <c r="A126" s="5" t="s">
        <v>260</v>
      </c>
      <c r="B126" s="5" t="s">
        <v>261</v>
      </c>
      <c r="C126" s="5" t="s">
        <v>11</v>
      </c>
      <c r="D126" s="6">
        <v>78159706873</v>
      </c>
      <c r="E126" s="6">
        <v>75330469712</v>
      </c>
    </row>
    <row r="127" spans="1:8" ht="12.75">
      <c r="A127" s="5" t="s">
        <v>262</v>
      </c>
      <c r="B127" s="5" t="s">
        <v>263</v>
      </c>
      <c r="C127" s="5" t="s">
        <v>11</v>
      </c>
      <c r="D127" s="6">
        <v>0</v>
      </c>
      <c r="E127" s="6">
        <v>0</v>
      </c>
      <c r="H127" s="89">
        <f>E123-H125</f>
        <v>-6154238021</v>
      </c>
    </row>
    <row r="128" spans="1:5" ht="12.75">
      <c r="A128" s="5" t="s">
        <v>264</v>
      </c>
      <c r="B128" s="5" t="s">
        <v>265</v>
      </c>
      <c r="C128" s="5" t="s">
        <v>11</v>
      </c>
      <c r="D128" s="6">
        <v>0</v>
      </c>
      <c r="E128" s="6">
        <v>0</v>
      </c>
    </row>
    <row r="129" spans="1:5" ht="12.75">
      <c r="A129" s="7" t="s">
        <v>266</v>
      </c>
      <c r="B129" s="7" t="s">
        <v>267</v>
      </c>
      <c r="C129" s="7" t="s">
        <v>11</v>
      </c>
      <c r="D129" s="8">
        <v>0</v>
      </c>
      <c r="E129" s="8">
        <v>0</v>
      </c>
    </row>
    <row r="130" spans="1:5" ht="12.75">
      <c r="A130" s="5" t="s">
        <v>268</v>
      </c>
      <c r="B130" s="5" t="s">
        <v>269</v>
      </c>
      <c r="C130" s="5" t="s">
        <v>270</v>
      </c>
      <c r="D130" s="6">
        <v>0</v>
      </c>
      <c r="E130" s="6">
        <v>0</v>
      </c>
    </row>
    <row r="131" spans="1:5" ht="12.75">
      <c r="A131" s="5" t="s">
        <v>271</v>
      </c>
      <c r="B131" s="5" t="s">
        <v>272</v>
      </c>
      <c r="C131" s="5" t="s">
        <v>11</v>
      </c>
      <c r="D131" s="6">
        <v>0</v>
      </c>
      <c r="E131" s="6">
        <v>0</v>
      </c>
    </row>
    <row r="132" spans="1:5" ht="12.75">
      <c r="A132" s="5" t="s">
        <v>273</v>
      </c>
      <c r="B132" s="5" t="s">
        <v>274</v>
      </c>
      <c r="C132" s="5" t="s">
        <v>11</v>
      </c>
      <c r="D132" s="6">
        <v>0</v>
      </c>
      <c r="E132" s="6">
        <v>0</v>
      </c>
    </row>
    <row r="133" spans="1:7" ht="12.75">
      <c r="A133" s="5" t="s">
        <v>275</v>
      </c>
      <c r="B133" s="5" t="s">
        <v>276</v>
      </c>
      <c r="C133" s="5" t="s">
        <v>11</v>
      </c>
      <c r="D133" s="6">
        <v>0</v>
      </c>
      <c r="E133" s="6">
        <v>0</v>
      </c>
      <c r="G133">
        <v>58685778644</v>
      </c>
    </row>
    <row r="134" spans="1:7" ht="12.75">
      <c r="A134" s="7" t="s">
        <v>277</v>
      </c>
      <c r="B134" s="7" t="s">
        <v>278</v>
      </c>
      <c r="C134" s="7" t="s">
        <v>11</v>
      </c>
      <c r="D134" s="8">
        <v>706659058537</v>
      </c>
      <c r="E134" s="8">
        <v>782318089612</v>
      </c>
      <c r="F134" s="90">
        <f>D134-'[4]BS'!$E$71</f>
        <v>0</v>
      </c>
      <c r="G134" s="93">
        <v>0.05</v>
      </c>
    </row>
    <row r="135" spans="1:7" ht="12.75">
      <c r="A135" s="7" t="s">
        <v>279</v>
      </c>
      <c r="B135" s="7" t="s">
        <v>280</v>
      </c>
      <c r="C135" s="7" t="s">
        <v>11</v>
      </c>
      <c r="D135" s="8">
        <v>0</v>
      </c>
      <c r="E135" s="8">
        <v>0</v>
      </c>
      <c r="G135">
        <f>G133*G134</f>
        <v>2934288932.2000003</v>
      </c>
    </row>
    <row r="136" spans="1:5" ht="12.75">
      <c r="A136" s="5" t="s">
        <v>281</v>
      </c>
      <c r="B136" s="5" t="s">
        <v>282</v>
      </c>
      <c r="C136" s="5" t="s">
        <v>11</v>
      </c>
      <c r="D136" s="6">
        <v>0</v>
      </c>
      <c r="E136" s="6">
        <v>0</v>
      </c>
    </row>
    <row r="137" spans="1:5" ht="12.75">
      <c r="A137" s="5" t="s">
        <v>283</v>
      </c>
      <c r="B137" s="5" t="s">
        <v>284</v>
      </c>
      <c r="C137" s="5" t="s">
        <v>11</v>
      </c>
      <c r="D137" s="6">
        <v>0</v>
      </c>
      <c r="E137" s="6">
        <v>0</v>
      </c>
    </row>
    <row r="138" spans="1:5" ht="12.75">
      <c r="A138" s="5" t="s">
        <v>285</v>
      </c>
      <c r="B138" s="5" t="s">
        <v>286</v>
      </c>
      <c r="C138" s="5" t="s">
        <v>11</v>
      </c>
      <c r="D138" s="6">
        <v>0</v>
      </c>
      <c r="E138" s="6">
        <v>0</v>
      </c>
    </row>
    <row r="139" spans="1:5" ht="12.75">
      <c r="A139" s="5" t="s">
        <v>287</v>
      </c>
      <c r="B139" s="5" t="s">
        <v>288</v>
      </c>
      <c r="C139" s="5" t="s">
        <v>11</v>
      </c>
      <c r="D139" s="6">
        <v>0</v>
      </c>
      <c r="E139" s="6">
        <v>0</v>
      </c>
    </row>
    <row r="140" spans="1:5" ht="12.75">
      <c r="A140" s="5" t="s">
        <v>289</v>
      </c>
      <c r="B140" s="5" t="s">
        <v>290</v>
      </c>
      <c r="C140" s="5" t="s">
        <v>11</v>
      </c>
      <c r="D140" s="6">
        <v>0</v>
      </c>
      <c r="E140" s="6">
        <v>0</v>
      </c>
    </row>
    <row r="141" spans="1:5" ht="12.75">
      <c r="A141" s="5" t="s">
        <v>291</v>
      </c>
      <c r="B141" s="5" t="s">
        <v>292</v>
      </c>
      <c r="C141" s="5" t="s">
        <v>11</v>
      </c>
      <c r="D141" s="6">
        <v>0</v>
      </c>
      <c r="E141" s="6">
        <v>0</v>
      </c>
    </row>
    <row r="142" spans="1:5" ht="12.75">
      <c r="A142" s="5" t="s">
        <v>293</v>
      </c>
      <c r="B142" s="5" t="s">
        <v>294</v>
      </c>
      <c r="C142" s="5" t="s">
        <v>11</v>
      </c>
      <c r="D142" s="6">
        <v>0</v>
      </c>
      <c r="E142" s="6">
        <v>0</v>
      </c>
    </row>
    <row r="143" spans="1:5" ht="12.75">
      <c r="A143" s="5" t="s">
        <v>295</v>
      </c>
      <c r="B143" s="5" t="s">
        <v>296</v>
      </c>
      <c r="C143" s="5" t="s">
        <v>11</v>
      </c>
      <c r="D143" s="6">
        <v>0</v>
      </c>
      <c r="E143" s="6">
        <v>0</v>
      </c>
    </row>
  </sheetData>
  <sheetProtection/>
  <mergeCells count="2">
    <mergeCell ref="A4:E4"/>
    <mergeCell ref="A5:E5"/>
  </mergeCells>
  <printOptions horizontalCentered="1"/>
  <pageMargins left="0.5" right="0" top="0.25" bottom="1" header="0.5" footer="0.5"/>
  <pageSetup horizontalDpi="600" verticalDpi="600" orientation="portrait" paperSize="9" r:id="rId1"/>
  <headerFooter>
    <oddFooter>&amp;RPage: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Viet Nguyen Van</cp:lastModifiedBy>
  <cp:lastPrinted>2014-01-21T01:57:27Z</cp:lastPrinted>
  <dcterms:created xsi:type="dcterms:W3CDTF">2014-01-20T03:15:37Z</dcterms:created>
  <dcterms:modified xsi:type="dcterms:W3CDTF">2014-01-21T03:02:29Z</dcterms:modified>
  <cp:category/>
  <cp:version/>
  <cp:contentType/>
  <cp:contentStatus/>
</cp:coreProperties>
</file>